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Turnier\Dartturnier\2023\Website\"/>
    </mc:Choice>
  </mc:AlternateContent>
  <xr:revisionPtr revIDLastSave="0" documentId="13_ncr:1_{BA19FE7A-A915-4929-869C-DA71A726234F}" xr6:coauthVersionLast="47" xr6:coauthVersionMax="47" xr10:uidLastSave="{00000000-0000-0000-0000-000000000000}"/>
  <bookViews>
    <workbookView xWindow="-108" yWindow="-108" windowWidth="23256" windowHeight="12576" xr2:uid="{EAA1DC1E-C3A8-4AF5-9B69-0073EBE9ABAB}"/>
  </bookViews>
  <sheets>
    <sheet name="Einführung &amp; Erklärung" sheetId="2" r:id="rId1"/>
    <sheet name="Spielplan" sheetId="1" r:id="rId2"/>
  </sheets>
  <definedNames>
    <definedName name="_xlnm.Print_Area" localSheetId="1">Spielplan!$A$1:$AI$20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D10" i="1"/>
  <c r="D9" i="1"/>
  <c r="D8" i="1"/>
  <c r="T15" i="1"/>
  <c r="Q15" i="1"/>
  <c r="O15" i="1"/>
  <c r="M15" i="1"/>
  <c r="T14" i="1"/>
  <c r="Q14" i="1"/>
  <c r="O14" i="1"/>
  <c r="M14" i="1"/>
  <c r="T13" i="1"/>
  <c r="Q13" i="1"/>
  <c r="O13" i="1"/>
  <c r="M13" i="1"/>
  <c r="AK8" i="1"/>
  <c r="AM8" i="1"/>
  <c r="AO8" i="1"/>
  <c r="AQ8" i="1"/>
  <c r="AK9" i="1"/>
  <c r="AM9" i="1"/>
  <c r="AO9" i="1"/>
  <c r="AQ9" i="1"/>
  <c r="AQ19" i="1"/>
  <c r="AO19" i="1"/>
  <c r="AM19" i="1"/>
  <c r="AK19" i="1"/>
  <c r="AQ18" i="1"/>
  <c r="AO18" i="1"/>
  <c r="AM18" i="1"/>
  <c r="AK18" i="1"/>
  <c r="AQ17" i="1"/>
  <c r="AO17" i="1"/>
  <c r="AM17" i="1"/>
  <c r="AK17" i="1"/>
  <c r="AQ16" i="1"/>
  <c r="AO16" i="1"/>
  <c r="AM16" i="1"/>
  <c r="AK16" i="1"/>
  <c r="AQ15" i="1"/>
  <c r="AO15" i="1"/>
  <c r="AM15" i="1"/>
  <c r="AK15" i="1"/>
  <c r="AQ14" i="1"/>
  <c r="AO14" i="1"/>
  <c r="AM14" i="1"/>
  <c r="AK14" i="1"/>
  <c r="AQ13" i="1"/>
  <c r="AO13" i="1"/>
  <c r="AM13" i="1"/>
  <c r="AK13" i="1"/>
  <c r="AQ12" i="1"/>
  <c r="AO12" i="1"/>
  <c r="AM12" i="1"/>
  <c r="AK12" i="1"/>
  <c r="AQ11" i="1"/>
  <c r="AO11" i="1"/>
  <c r="AM11" i="1"/>
  <c r="AK11" i="1"/>
  <c r="AQ10" i="1"/>
  <c r="AO10" i="1"/>
  <c r="AM10" i="1"/>
  <c r="AK10" i="1"/>
  <c r="V14" i="1" l="1"/>
  <c r="V15" i="1"/>
  <c r="A9" i="1" l="1"/>
  <c r="A10" i="1" s="1"/>
  <c r="B9" i="1"/>
  <c r="B10" i="1" s="1"/>
  <c r="P10" i="1"/>
  <c r="G10" i="1"/>
  <c r="AE9" i="1" s="1"/>
  <c r="P9" i="1"/>
  <c r="G9" i="1"/>
  <c r="AE8" i="1" s="1"/>
  <c r="P8" i="1"/>
  <c r="G8" i="1"/>
  <c r="AE10" i="1" s="1"/>
  <c r="H15" i="1"/>
  <c r="H14" i="1"/>
  <c r="H13" i="1"/>
  <c r="G12" i="1"/>
  <c r="V13" i="1" l="1"/>
</calcChain>
</file>

<file path=xl/sharedStrings.xml><?xml version="1.0" encoding="utf-8"?>
<sst xmlns="http://schemas.openxmlformats.org/spreadsheetml/2006/main" count="48" uniqueCount="38">
  <si>
    <t>Gruppe A</t>
  </si>
  <si>
    <t>1.</t>
  </si>
  <si>
    <t>2.</t>
  </si>
  <si>
    <t>3.</t>
  </si>
  <si>
    <t>Nr</t>
  </si>
  <si>
    <t>Grp</t>
  </si>
  <si>
    <t>Beginn</t>
  </si>
  <si>
    <t>Spielpaarung</t>
  </si>
  <si>
    <t>-</t>
  </si>
  <si>
    <t>:</t>
  </si>
  <si>
    <t>Ergebnis</t>
  </si>
  <si>
    <t>A1</t>
  </si>
  <si>
    <t>A2</t>
  </si>
  <si>
    <t>A3</t>
  </si>
  <si>
    <t>Spiele</t>
  </si>
  <si>
    <t>Diff</t>
  </si>
  <si>
    <t>Spielleiter</t>
  </si>
  <si>
    <t>Treffer</t>
  </si>
  <si>
    <t>Siege</t>
  </si>
  <si>
    <t>Platzierungen</t>
  </si>
  <si>
    <t>A</t>
  </si>
  <si>
    <t>Einführung &amp; Erklärung</t>
  </si>
  <si>
    <t xml:space="preserve">Die Datei kann nur im Rahmen bearbeitet werden. </t>
  </si>
  <si>
    <t>Die Platzierung muss manuel angegeben werden.</t>
  </si>
  <si>
    <t xml:space="preserve"> Hierfür muss die Platzierung vorm Namen eingetragen werden.</t>
  </si>
  <si>
    <t xml:space="preserve"> Wichtig! Ohne Punkt erfolgt die Eingabe</t>
  </si>
  <si>
    <t>Einstellung</t>
  </si>
  <si>
    <t>Zeitrechnung</t>
  </si>
  <si>
    <t>Startzeit</t>
  </si>
  <si>
    <t>Spieldauer</t>
  </si>
  <si>
    <t>Kennwort zum Aufheben des Blattschutzes</t>
  </si>
  <si>
    <t>für Einführung &amp; Erklärung:</t>
  </si>
  <si>
    <t>für Spielplan:</t>
  </si>
  <si>
    <t>VielSpass</t>
  </si>
  <si>
    <t>PH</t>
  </si>
  <si>
    <t>PG</t>
  </si>
  <si>
    <t>CH</t>
  </si>
  <si>
    <t>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</si>
</sst>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5" xfId="0" applyBorder="1" applyAlignment="1">
      <alignment horizontal="center"/>
    </xf>
    <xf numFmtId="0" fontId="5" fillId="3" borderId="38" xfId="0" applyFont="1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0" xfId="0" applyFill="1"/>
    <xf numFmtId="0" fontId="0" fillId="3" borderId="42" xfId="0" applyFill="1" applyBorder="1"/>
    <xf numFmtId="0" fontId="0" fillId="3" borderId="43" xfId="0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5" xfId="0" applyFill="1" applyBorder="1"/>
    <xf numFmtId="20" fontId="0" fillId="5" borderId="7" xfId="0" applyNumberFormat="1" applyFill="1" applyBorder="1" applyProtection="1">
      <protection locked="0"/>
    </xf>
    <xf numFmtId="0" fontId="0" fillId="3" borderId="8" xfId="0" applyFill="1" applyBorder="1"/>
    <xf numFmtId="20" fontId="0" fillId="5" borderId="10" xfId="0" applyNumberFormat="1" applyFill="1" applyBorder="1" applyProtection="1">
      <protection locked="0"/>
    </xf>
    <xf numFmtId="0" fontId="0" fillId="3" borderId="4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30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20" fontId="0" fillId="0" borderId="16" xfId="0" applyNumberFormat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20" fontId="0" fillId="0" borderId="17" xfId="0" applyNumberFormat="1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20" fontId="0" fillId="0" borderId="18" xfId="0" applyNumberFormat="1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20" fontId="0" fillId="0" borderId="0" xfId="0" applyNumberFormat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164" fontId="0" fillId="0" borderId="1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 applyProtection="1">
      <alignment horizontal="center"/>
      <protection hidden="1"/>
    </xf>
    <xf numFmtId="21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20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C4F8-91F4-492A-83F5-7BF8E4FA3A0E}">
  <dimension ref="B1:G17"/>
  <sheetViews>
    <sheetView showGridLines="0" showRowColHeaders="0" tabSelected="1" workbookViewId="0">
      <selection activeCell="E10" sqref="E10"/>
    </sheetView>
  </sheetViews>
  <sheetFormatPr baseColWidth="10" defaultRowHeight="14.4" x14ac:dyDescent="0.3"/>
  <sheetData>
    <row r="1" spans="2:7" ht="15" thickBot="1" x14ac:dyDescent="0.35"/>
    <row r="2" spans="2:7" ht="15.6" x14ac:dyDescent="0.3">
      <c r="B2" s="31" t="s">
        <v>21</v>
      </c>
      <c r="C2" s="32"/>
      <c r="D2" s="32"/>
      <c r="E2" s="32"/>
      <c r="F2" s="32"/>
      <c r="G2" s="33"/>
    </row>
    <row r="3" spans="2:7" x14ac:dyDescent="0.3">
      <c r="B3" s="34" t="s">
        <v>22</v>
      </c>
      <c r="C3" s="35"/>
      <c r="D3" s="35"/>
      <c r="E3" s="35"/>
      <c r="F3" s="35"/>
      <c r="G3" s="36"/>
    </row>
    <row r="4" spans="2:7" x14ac:dyDescent="0.3">
      <c r="B4" s="34" t="s">
        <v>23</v>
      </c>
      <c r="C4" s="35"/>
      <c r="D4" s="35"/>
      <c r="E4" s="35"/>
      <c r="F4" s="35"/>
      <c r="G4" s="36"/>
    </row>
    <row r="5" spans="2:7" x14ac:dyDescent="0.3">
      <c r="B5" s="34"/>
      <c r="C5" s="35" t="s">
        <v>24</v>
      </c>
      <c r="D5" s="35"/>
      <c r="E5" s="35"/>
      <c r="F5" s="35"/>
      <c r="G5" s="36"/>
    </row>
    <row r="6" spans="2:7" ht="15" thickBot="1" x14ac:dyDescent="0.35">
      <c r="B6" s="37"/>
      <c r="C6" s="38" t="s">
        <v>25</v>
      </c>
      <c r="D6" s="38"/>
      <c r="E6" s="38"/>
      <c r="F6" s="38"/>
      <c r="G6" s="39"/>
    </row>
    <row r="7" spans="2:7" ht="15" thickBot="1" x14ac:dyDescent="0.35"/>
    <row r="8" spans="2:7" ht="16.2" thickBot="1" x14ac:dyDescent="0.35">
      <c r="B8" s="31" t="s">
        <v>26</v>
      </c>
      <c r="C8" s="32"/>
      <c r="D8" s="32"/>
      <c r="E8" s="32"/>
      <c r="F8" s="32"/>
      <c r="G8" s="33"/>
    </row>
    <row r="9" spans="2:7" x14ac:dyDescent="0.3">
      <c r="B9" s="34"/>
      <c r="C9" s="35"/>
      <c r="D9" s="40" t="s">
        <v>27</v>
      </c>
      <c r="E9" s="41"/>
      <c r="F9" s="35"/>
      <c r="G9" s="36"/>
    </row>
    <row r="10" spans="2:7" x14ac:dyDescent="0.3">
      <c r="B10" s="34"/>
      <c r="C10" s="35"/>
      <c r="D10" s="42" t="s">
        <v>28</v>
      </c>
      <c r="E10" s="43"/>
      <c r="F10" s="35"/>
      <c r="G10" s="36"/>
    </row>
    <row r="11" spans="2:7" ht="15" thickBot="1" x14ac:dyDescent="0.35">
      <c r="B11" s="34"/>
      <c r="C11" s="35"/>
      <c r="D11" s="44" t="s">
        <v>29</v>
      </c>
      <c r="E11" s="45"/>
      <c r="F11" s="35"/>
      <c r="G11" s="36"/>
    </row>
    <row r="12" spans="2:7" ht="15" thickBot="1" x14ac:dyDescent="0.35">
      <c r="B12" s="37"/>
      <c r="C12" s="38"/>
      <c r="D12" s="38"/>
      <c r="E12" s="38"/>
      <c r="F12" s="38"/>
      <c r="G12" s="39"/>
    </row>
    <row r="13" spans="2:7" ht="15" thickBot="1" x14ac:dyDescent="0.35"/>
    <row r="14" spans="2:7" ht="15.6" x14ac:dyDescent="0.3">
      <c r="B14" s="31" t="s">
        <v>30</v>
      </c>
      <c r="C14" s="32"/>
      <c r="D14" s="32"/>
      <c r="E14" s="32"/>
      <c r="F14" s="32"/>
      <c r="G14" s="33"/>
    </row>
    <row r="15" spans="2:7" x14ac:dyDescent="0.3">
      <c r="B15" s="46" t="s">
        <v>31</v>
      </c>
      <c r="C15" s="47"/>
      <c r="D15" s="48">
        <v>1</v>
      </c>
      <c r="E15" s="35"/>
      <c r="F15" s="35"/>
      <c r="G15" s="36"/>
    </row>
    <row r="16" spans="2:7" x14ac:dyDescent="0.3">
      <c r="B16" s="46" t="s">
        <v>32</v>
      </c>
      <c r="C16" s="47"/>
      <c r="D16" s="49" t="s">
        <v>33</v>
      </c>
      <c r="E16" s="35"/>
      <c r="F16" s="35"/>
      <c r="G16" s="36"/>
    </row>
    <row r="17" spans="2:7" ht="15" thickBot="1" x14ac:dyDescent="0.35">
      <c r="B17" s="37"/>
      <c r="C17" s="38"/>
      <c r="D17" s="38"/>
      <c r="E17" s="38"/>
      <c r="F17" s="38"/>
      <c r="G17" s="39"/>
    </row>
  </sheetData>
  <sheetProtection algorithmName="SHA-512" hashValue="Rchju+jeiKSxUNdcBzb7jR8hQXtLvmGnbVTL2TkwBAU3AgKiKoj0ISMEJbtengKzIcLAFm8tBZFuvonOeKMQdQ==" saltValue="+FGALC7nz7h6XUgi/owmEg==" spinCount="100000" sheet="1" objects="1" scenarios="1"/>
  <mergeCells count="3">
    <mergeCell ref="D9:E9"/>
    <mergeCell ref="B15:C15"/>
    <mergeCell ref="B16:C1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B9AD-821D-443E-AD1D-EF96BAE89A95}">
  <sheetPr codeName="Tabelle1"/>
  <dimension ref="A1:AX36"/>
  <sheetViews>
    <sheetView showGridLines="0" showRowColHeaders="0" zoomScaleNormal="100" workbookViewId="0">
      <selection activeCell="H3" sqref="H3:Q3"/>
    </sheetView>
  </sheetViews>
  <sheetFormatPr baseColWidth="10" defaultColWidth="2.77734375" defaultRowHeight="14.4" x14ac:dyDescent="0.3"/>
  <cols>
    <col min="1" max="1" width="3" style="52" bestFit="1" customWidth="1"/>
    <col min="2" max="35" width="2.77734375" style="52"/>
    <col min="36" max="36" width="2.77734375" style="111"/>
    <col min="37" max="37" width="2.88671875" style="111" bestFit="1" customWidth="1"/>
    <col min="38" max="40" width="2.77734375" style="111"/>
    <col min="41" max="41" width="2.88671875" style="111" bestFit="1" customWidth="1"/>
    <col min="42" max="42" width="8.109375" style="111" bestFit="1" customWidth="1"/>
    <col min="43" max="44" width="2.77734375" style="111"/>
    <col min="45" max="50" width="2.77734375" style="113"/>
    <col min="51" max="16384" width="2.77734375" style="52"/>
  </cols>
  <sheetData>
    <row r="1" spans="1:43" ht="20.399999999999999" customHeight="1" thickBot="1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P1" s="112">
        <v>6.9444444444444441E-3</v>
      </c>
    </row>
    <row r="2" spans="1:43" ht="15" customHeight="1" thickBot="1" x14ac:dyDescent="0.35">
      <c r="A2" s="53"/>
      <c r="B2" s="53"/>
      <c r="G2" s="54" t="s">
        <v>0</v>
      </c>
      <c r="H2" s="55"/>
      <c r="I2" s="55"/>
      <c r="J2" s="55"/>
      <c r="K2" s="55"/>
      <c r="L2" s="55"/>
      <c r="M2" s="55"/>
      <c r="N2" s="55"/>
      <c r="O2" s="55"/>
      <c r="P2" s="55"/>
      <c r="Q2" s="56"/>
      <c r="R2" s="53"/>
      <c r="S2" s="53"/>
      <c r="T2" s="53"/>
      <c r="U2" s="53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H2" s="53"/>
      <c r="AI2" s="53"/>
    </row>
    <row r="3" spans="1:43" x14ac:dyDescent="0.3">
      <c r="G3" s="58" t="s">
        <v>1</v>
      </c>
      <c r="H3" s="20" t="s">
        <v>11</v>
      </c>
      <c r="I3" s="20"/>
      <c r="J3" s="20"/>
      <c r="K3" s="20"/>
      <c r="L3" s="20"/>
      <c r="M3" s="20"/>
      <c r="N3" s="20"/>
      <c r="O3" s="20"/>
      <c r="P3" s="20"/>
      <c r="Q3" s="21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H3" s="57"/>
      <c r="AI3" s="57"/>
    </row>
    <row r="4" spans="1:43" x14ac:dyDescent="0.3">
      <c r="G4" s="61" t="s">
        <v>2</v>
      </c>
      <c r="H4" s="22" t="s">
        <v>12</v>
      </c>
      <c r="I4" s="22"/>
      <c r="J4" s="22"/>
      <c r="K4" s="22"/>
      <c r="L4" s="22"/>
      <c r="M4" s="22"/>
      <c r="N4" s="22"/>
      <c r="O4" s="22"/>
      <c r="P4" s="22"/>
      <c r="Q4" s="23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H4" s="57"/>
      <c r="AI4" s="57"/>
    </row>
    <row r="5" spans="1:43" ht="15" thickBot="1" x14ac:dyDescent="0.35">
      <c r="G5" s="64" t="s">
        <v>3</v>
      </c>
      <c r="H5" s="24" t="s">
        <v>13</v>
      </c>
      <c r="I5" s="24"/>
      <c r="J5" s="24"/>
      <c r="K5" s="24"/>
      <c r="L5" s="24"/>
      <c r="M5" s="24"/>
      <c r="N5" s="24"/>
      <c r="O5" s="24"/>
      <c r="P5" s="24"/>
      <c r="Q5" s="25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H5" s="57"/>
      <c r="AI5" s="57"/>
      <c r="AP5" s="114">
        <v>6.9444444444444441E-3</v>
      </c>
    </row>
    <row r="6" spans="1:43" ht="15" thickBot="1" x14ac:dyDescent="0.35"/>
    <row r="7" spans="1:43" ht="14.4" customHeight="1" thickBot="1" x14ac:dyDescent="0.35">
      <c r="A7" s="67" t="s">
        <v>4</v>
      </c>
      <c r="B7" s="68" t="s">
        <v>5</v>
      </c>
      <c r="C7" s="68"/>
      <c r="D7" s="69" t="s">
        <v>6</v>
      </c>
      <c r="E7" s="55"/>
      <c r="F7" s="70"/>
      <c r="G7" s="71" t="s">
        <v>7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3"/>
      <c r="X7" s="71" t="s">
        <v>10</v>
      </c>
      <c r="Y7" s="72"/>
      <c r="Z7" s="72"/>
      <c r="AA7" s="72"/>
      <c r="AB7" s="72"/>
      <c r="AC7" s="72"/>
      <c r="AD7" s="72"/>
      <c r="AE7" s="71" t="s">
        <v>16</v>
      </c>
      <c r="AF7" s="72"/>
      <c r="AG7" s="72"/>
      <c r="AH7" s="73"/>
      <c r="AI7" s="74"/>
      <c r="AK7" s="111" t="s">
        <v>34</v>
      </c>
      <c r="AM7" s="111" t="s">
        <v>35</v>
      </c>
      <c r="AO7" s="111" t="s">
        <v>36</v>
      </c>
      <c r="AQ7" s="111" t="s">
        <v>37</v>
      </c>
    </row>
    <row r="8" spans="1:43" x14ac:dyDescent="0.3">
      <c r="A8" s="75">
        <v>1</v>
      </c>
      <c r="B8" s="76" t="s">
        <v>20</v>
      </c>
      <c r="C8" s="76"/>
      <c r="D8" s="77" t="str">
        <f>IF(ISBLANK('Einführung &amp; Erklärung'!E4),"",'Einführung &amp; Erklärung'!E4)</f>
        <v/>
      </c>
      <c r="E8" s="59"/>
      <c r="F8" s="78"/>
      <c r="G8" s="79" t="str">
        <f>H3</f>
        <v>A1</v>
      </c>
      <c r="H8" s="80"/>
      <c r="I8" s="80"/>
      <c r="J8" s="80"/>
      <c r="K8" s="80"/>
      <c r="L8" s="80"/>
      <c r="M8" s="80"/>
      <c r="N8" s="80"/>
      <c r="O8" s="81" t="s">
        <v>8</v>
      </c>
      <c r="P8" s="80" t="str">
        <f>H4</f>
        <v>A2</v>
      </c>
      <c r="Q8" s="80"/>
      <c r="R8" s="80"/>
      <c r="S8" s="80"/>
      <c r="T8" s="80"/>
      <c r="U8" s="80"/>
      <c r="V8" s="80"/>
      <c r="W8" s="82"/>
      <c r="X8" s="18"/>
      <c r="Y8" s="19"/>
      <c r="Z8" s="19"/>
      <c r="AA8" s="81" t="s">
        <v>9</v>
      </c>
      <c r="AB8" s="19"/>
      <c r="AC8" s="19"/>
      <c r="AD8" s="19"/>
      <c r="AE8" s="79" t="str">
        <f>G9</f>
        <v>A3</v>
      </c>
      <c r="AF8" s="80"/>
      <c r="AG8" s="80"/>
      <c r="AH8" s="82"/>
      <c r="AI8" s="83"/>
      <c r="AK8" s="111" t="str">
        <f t="shared" ref="AK8:AK9" si="0">IF(ISBLANK(X8),"",IF(X8&gt;AB8,1,0))</f>
        <v/>
      </c>
      <c r="AM8" s="111" t="str">
        <f t="shared" ref="AM8:AM9" si="1">IF(ISBLANK(AB8),"",IF(AK8=0,1,0))</f>
        <v/>
      </c>
      <c r="AO8" s="111" t="str">
        <f t="shared" ref="AO8:AO9" si="2">IF(ISBLANK(X8),"",1)</f>
        <v/>
      </c>
      <c r="AQ8" s="111" t="str">
        <f t="shared" ref="AQ8:AQ9" si="3">IF(ISBLANK(AB8),"",1)</f>
        <v/>
      </c>
    </row>
    <row r="9" spans="1:43" x14ac:dyDescent="0.3">
      <c r="A9" s="84">
        <f>A8+1</f>
        <v>2</v>
      </c>
      <c r="B9" s="85" t="str">
        <f>B8</f>
        <v>A</v>
      </c>
      <c r="C9" s="85"/>
      <c r="D9" s="86" t="str">
        <f>IFERROR(D8+'Einführung &amp; Erklärung'!$E$11,"")</f>
        <v/>
      </c>
      <c r="E9" s="62"/>
      <c r="F9" s="87"/>
      <c r="G9" s="88" t="str">
        <f>H5</f>
        <v>A3</v>
      </c>
      <c r="H9" s="89"/>
      <c r="I9" s="89"/>
      <c r="J9" s="89"/>
      <c r="K9" s="89"/>
      <c r="L9" s="89"/>
      <c r="M9" s="89"/>
      <c r="N9" s="89"/>
      <c r="O9" s="90" t="s">
        <v>8</v>
      </c>
      <c r="P9" s="89" t="str">
        <f>H3</f>
        <v>A1</v>
      </c>
      <c r="Q9" s="89"/>
      <c r="R9" s="89"/>
      <c r="S9" s="89"/>
      <c r="T9" s="89"/>
      <c r="U9" s="89"/>
      <c r="V9" s="89"/>
      <c r="W9" s="91"/>
      <c r="X9" s="27"/>
      <c r="Y9" s="28"/>
      <c r="Z9" s="28"/>
      <c r="AA9" s="90" t="s">
        <v>9</v>
      </c>
      <c r="AB9" s="28"/>
      <c r="AC9" s="28"/>
      <c r="AD9" s="28"/>
      <c r="AE9" s="88" t="str">
        <f>G10</f>
        <v>A2</v>
      </c>
      <c r="AF9" s="89"/>
      <c r="AG9" s="89"/>
      <c r="AH9" s="91"/>
      <c r="AI9" s="92"/>
      <c r="AK9" s="111" t="str">
        <f t="shared" si="0"/>
        <v/>
      </c>
      <c r="AM9" s="111" t="str">
        <f t="shared" si="1"/>
        <v/>
      </c>
      <c r="AO9" s="111" t="str">
        <f t="shared" si="2"/>
        <v/>
      </c>
      <c r="AQ9" s="111" t="str">
        <f t="shared" si="3"/>
        <v/>
      </c>
    </row>
    <row r="10" spans="1:43" ht="15" thickBot="1" x14ac:dyDescent="0.35">
      <c r="A10" s="93">
        <f>A9+1</f>
        <v>3</v>
      </c>
      <c r="B10" s="94" t="str">
        <f t="shared" ref="B10" si="4">B9</f>
        <v>A</v>
      </c>
      <c r="C10" s="94"/>
      <c r="D10" s="95" t="str">
        <f>IFERROR(D9+'Einführung &amp; Erklärung'!$E$11,"")</f>
        <v/>
      </c>
      <c r="E10" s="65"/>
      <c r="F10" s="96"/>
      <c r="G10" s="97" t="str">
        <f>H4</f>
        <v>A2</v>
      </c>
      <c r="H10" s="98"/>
      <c r="I10" s="98"/>
      <c r="J10" s="98"/>
      <c r="K10" s="98"/>
      <c r="L10" s="98"/>
      <c r="M10" s="98"/>
      <c r="N10" s="98"/>
      <c r="O10" s="99" t="s">
        <v>8</v>
      </c>
      <c r="P10" s="98" t="str">
        <f>H5</f>
        <v>A3</v>
      </c>
      <c r="Q10" s="98"/>
      <c r="R10" s="98"/>
      <c r="S10" s="98"/>
      <c r="T10" s="98"/>
      <c r="U10" s="98"/>
      <c r="V10" s="98"/>
      <c r="W10" s="100"/>
      <c r="X10" s="29"/>
      <c r="Y10" s="26"/>
      <c r="Z10" s="26"/>
      <c r="AA10" s="99" t="s">
        <v>9</v>
      </c>
      <c r="AB10" s="26"/>
      <c r="AC10" s="26"/>
      <c r="AD10" s="26"/>
      <c r="AE10" s="97" t="str">
        <f>G8</f>
        <v>A1</v>
      </c>
      <c r="AF10" s="98"/>
      <c r="AG10" s="98"/>
      <c r="AH10" s="100"/>
      <c r="AI10" s="101"/>
      <c r="AK10" s="111" t="str">
        <f t="shared" ref="AK10:AK19" si="5">IF(ISBLANK(X10),"",IF(X10&gt;AB10,1,0))</f>
        <v/>
      </c>
      <c r="AM10" s="111" t="str">
        <f t="shared" ref="AM10:AM19" si="6">IF(ISBLANK(AB10),"",IF(AK10=0,1,0))</f>
        <v/>
      </c>
      <c r="AO10" s="111" t="str">
        <f t="shared" ref="AO10:AO19" si="7">IF(ISBLANK(X10),"",1)</f>
        <v/>
      </c>
      <c r="AQ10" s="111" t="str">
        <f t="shared" ref="AQ10:AQ19" si="8">IF(ISBLANK(AB10),"",1)</f>
        <v/>
      </c>
    </row>
    <row r="11" spans="1:43" ht="15" thickBot="1" x14ac:dyDescent="0.35">
      <c r="D11" s="102"/>
      <c r="AK11" s="111" t="str">
        <f t="shared" si="5"/>
        <v/>
      </c>
      <c r="AM11" s="111" t="str">
        <f t="shared" si="6"/>
        <v/>
      </c>
      <c r="AO11" s="111" t="str">
        <f t="shared" si="7"/>
        <v/>
      </c>
      <c r="AQ11" s="111" t="str">
        <f t="shared" si="8"/>
        <v/>
      </c>
    </row>
    <row r="12" spans="1:43" ht="15" thickBot="1" x14ac:dyDescent="0.35">
      <c r="G12" s="71" t="str">
        <f>G2</f>
        <v>Gruppe A</v>
      </c>
      <c r="H12" s="72"/>
      <c r="I12" s="72"/>
      <c r="J12" s="72"/>
      <c r="K12" s="72"/>
      <c r="L12" s="73"/>
      <c r="M12" s="54" t="s">
        <v>14</v>
      </c>
      <c r="N12" s="70"/>
      <c r="O12" s="54" t="s">
        <v>18</v>
      </c>
      <c r="P12" s="56"/>
      <c r="Q12" s="71" t="s">
        <v>17</v>
      </c>
      <c r="R12" s="72"/>
      <c r="S12" s="72"/>
      <c r="T12" s="72"/>
      <c r="U12" s="73"/>
      <c r="V12" s="69" t="s">
        <v>15</v>
      </c>
      <c r="W12" s="56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K12" s="111" t="str">
        <f t="shared" si="5"/>
        <v/>
      </c>
      <c r="AM12" s="111" t="str">
        <f t="shared" si="6"/>
        <v/>
      </c>
      <c r="AO12" s="111" t="str">
        <f t="shared" si="7"/>
        <v/>
      </c>
      <c r="AQ12" s="111" t="str">
        <f t="shared" si="8"/>
        <v/>
      </c>
    </row>
    <row r="13" spans="1:43" x14ac:dyDescent="0.3">
      <c r="G13" s="105"/>
      <c r="H13" s="59" t="str">
        <f>H3</f>
        <v>A1</v>
      </c>
      <c r="I13" s="59"/>
      <c r="J13" s="59"/>
      <c r="K13" s="59"/>
      <c r="L13" s="60"/>
      <c r="M13" s="15">
        <f ca="1">SUM(SUMIF($G$8:$N$10,H13,$AO$8:$AO$10),SUMIF($P$8:$W$10,H13,$AQ$8:$AQ$10))</f>
        <v>0</v>
      </c>
      <c r="N13" s="16"/>
      <c r="O13" s="15">
        <f ca="1">SUM(SUMIF($G$8:$N$10,H13,$AK$8:$AK$10),SUMIF($P$8:$W$10,H13,$AM$8:$AM$10))</f>
        <v>0</v>
      </c>
      <c r="P13" s="16"/>
      <c r="Q13" s="15">
        <f ca="1">SUM(SUMIF($G$8:$N$10,H13,$X$8:$Z$10),SUMIF($P$8:$W$10,H13,$AB$8:$AD$10))</f>
        <v>0</v>
      </c>
      <c r="R13" s="16"/>
      <c r="S13" s="1" t="s">
        <v>9</v>
      </c>
      <c r="T13" s="17">
        <f ca="1">SUM(SUMIF($P$8:$W$10,H13,$X$8:$Z$10),SUMIF($G$8:$N$10,H13,$AB$8:$AD$10))</f>
        <v>0</v>
      </c>
      <c r="U13" s="14"/>
      <c r="V13" s="108">
        <f ca="1">Q13-T13</f>
        <v>0</v>
      </c>
      <c r="W13" s="109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K13" s="111" t="str">
        <f t="shared" si="5"/>
        <v/>
      </c>
      <c r="AM13" s="111" t="str">
        <f t="shared" si="6"/>
        <v/>
      </c>
      <c r="AO13" s="111" t="str">
        <f t="shared" si="7"/>
        <v/>
      </c>
      <c r="AQ13" s="111" t="str">
        <f t="shared" si="8"/>
        <v/>
      </c>
    </row>
    <row r="14" spans="1:43" x14ac:dyDescent="0.3">
      <c r="G14" s="106"/>
      <c r="H14" s="62" t="str">
        <f>H4</f>
        <v>A2</v>
      </c>
      <c r="I14" s="62"/>
      <c r="J14" s="62"/>
      <c r="K14" s="62"/>
      <c r="L14" s="63"/>
      <c r="M14" s="110">
        <f ca="1">SUM(SUMIF($G$8:$N$10,H14,$AO$8:$AO$10),SUMIF($P$8:$W$10,H14,$AQ$8:$AQ$10))</f>
        <v>0</v>
      </c>
      <c r="N14" s="30"/>
      <c r="O14" s="110">
        <f ca="1">SUM(SUMIF($G$8:$N$10,H14,$AK$8:$AK$10),SUMIF($P$8:$W$10,H14,$AM$8:$AM$10))</f>
        <v>0</v>
      </c>
      <c r="P14" s="30"/>
      <c r="Q14" s="110">
        <f ca="1">SUM(SUMIF($G$8:$N$10,H14,$X$8:$Z$10),SUMIF($P$8:$W$10,H14,$AB$8:$AD$10))</f>
        <v>0</v>
      </c>
      <c r="R14" s="30"/>
      <c r="S14" s="2" t="s">
        <v>9</v>
      </c>
      <c r="T14" s="10">
        <f ca="1">SUM(SUMIF($P$8:$W$10,H14,$X$8:$Z$10),SUMIF($G$8:$N$10,H14,$AB$8:$AD$10))</f>
        <v>0</v>
      </c>
      <c r="U14" s="11"/>
      <c r="V14" s="12">
        <f ca="1">Q14-T14</f>
        <v>0</v>
      </c>
      <c r="W14" s="13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K14" s="111" t="str">
        <f t="shared" si="5"/>
        <v/>
      </c>
      <c r="AM14" s="111" t="str">
        <f t="shared" si="6"/>
        <v/>
      </c>
      <c r="AO14" s="111" t="str">
        <f t="shared" si="7"/>
        <v/>
      </c>
      <c r="AQ14" s="111" t="str">
        <f t="shared" si="8"/>
        <v/>
      </c>
    </row>
    <row r="15" spans="1:43" ht="15" thickBot="1" x14ac:dyDescent="0.35">
      <c r="G15" s="107"/>
      <c r="H15" s="65" t="str">
        <f>H5</f>
        <v>A3</v>
      </c>
      <c r="I15" s="65"/>
      <c r="J15" s="65"/>
      <c r="K15" s="65"/>
      <c r="L15" s="66"/>
      <c r="M15" s="5">
        <f ca="1">SUM(SUMIF($G$8:$N$10,H15,$AO$8:$AO$10),SUMIF($P$8:$W$10,H15,$AQ$8:$AQ$10))</f>
        <v>0</v>
      </c>
      <c r="N15" s="6"/>
      <c r="O15" s="5">
        <f ca="1">SUM(SUMIF($G$8:$N$10,H15,$AK$8:$AK$10),SUMIF($P$8:$W$10,H15,$AM$8:$AM$10))</f>
        <v>0</v>
      </c>
      <c r="P15" s="6"/>
      <c r="Q15" s="5">
        <f ca="1">SUM(SUMIF($G$8:$N$10,H15,$X$8:$Z$10),SUMIF($P$8:$W$10,H15,$AB$8:$AD$10))</f>
        <v>0</v>
      </c>
      <c r="R15" s="6"/>
      <c r="S15" s="3" t="s">
        <v>9</v>
      </c>
      <c r="T15" s="7">
        <f ca="1">SUM(SUMIF($P$8:$W$10,H15,$X$8:$Z$10),SUMIF($G$8:$N$10,H15,$AB$8:$AD$10))</f>
        <v>0</v>
      </c>
      <c r="U15" s="4"/>
      <c r="V15" s="8">
        <f ca="1">Q15-T15</f>
        <v>0</v>
      </c>
      <c r="W15" s="9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K15" s="111" t="str">
        <f t="shared" si="5"/>
        <v/>
      </c>
      <c r="AM15" s="111" t="str">
        <f t="shared" si="6"/>
        <v/>
      </c>
      <c r="AO15" s="111" t="str">
        <f t="shared" si="7"/>
        <v/>
      </c>
      <c r="AQ15" s="111" t="str">
        <f t="shared" si="8"/>
        <v/>
      </c>
    </row>
    <row r="16" spans="1:43" ht="15" thickBot="1" x14ac:dyDescent="0.35"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K16" s="111" t="str">
        <f t="shared" si="5"/>
        <v/>
      </c>
      <c r="AM16" s="111" t="str">
        <f t="shared" si="6"/>
        <v/>
      </c>
      <c r="AO16" s="111" t="str">
        <f t="shared" si="7"/>
        <v/>
      </c>
      <c r="AQ16" s="111" t="str">
        <f t="shared" si="8"/>
        <v/>
      </c>
    </row>
    <row r="17" spans="1:44" ht="15" thickBot="1" x14ac:dyDescent="0.35">
      <c r="G17" s="71" t="s">
        <v>19</v>
      </c>
      <c r="H17" s="72"/>
      <c r="I17" s="72"/>
      <c r="J17" s="72"/>
      <c r="K17" s="72"/>
      <c r="L17" s="72"/>
      <c r="M17" s="72"/>
      <c r="N17" s="72"/>
      <c r="O17" s="72"/>
      <c r="P17" s="72"/>
      <c r="Q17" s="73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K17" s="111" t="str">
        <f t="shared" si="5"/>
        <v/>
      </c>
      <c r="AM17" s="111" t="str">
        <f t="shared" si="6"/>
        <v/>
      </c>
      <c r="AO17" s="111" t="str">
        <f t="shared" si="7"/>
        <v/>
      </c>
      <c r="AQ17" s="111" t="str">
        <f t="shared" si="8"/>
        <v/>
      </c>
    </row>
    <row r="18" spans="1:44" x14ac:dyDescent="0.3">
      <c r="A18" s="57"/>
      <c r="B18" s="57"/>
      <c r="C18" s="57"/>
      <c r="D18" s="57"/>
      <c r="G18" s="88" t="s">
        <v>3</v>
      </c>
      <c r="H18" s="103"/>
      <c r="I18" s="87" t="str">
        <f>IFERROR(VLOOKUP(3,G13:L15,2,0),G18&amp;" "&amp;$G$12)</f>
        <v>3. Gruppe A</v>
      </c>
      <c r="J18" s="89"/>
      <c r="K18" s="89"/>
      <c r="L18" s="89"/>
      <c r="M18" s="89"/>
      <c r="N18" s="89"/>
      <c r="O18" s="89"/>
      <c r="P18" s="89"/>
      <c r="Q18" s="91"/>
      <c r="Y18" s="51"/>
      <c r="AK18" s="111" t="str">
        <f t="shared" si="5"/>
        <v/>
      </c>
      <c r="AM18" s="111" t="str">
        <f t="shared" si="6"/>
        <v/>
      </c>
      <c r="AO18" s="111" t="str">
        <f t="shared" si="7"/>
        <v/>
      </c>
      <c r="AQ18" s="111" t="str">
        <f t="shared" si="8"/>
        <v/>
      </c>
    </row>
    <row r="19" spans="1:44" x14ac:dyDescent="0.3">
      <c r="A19" s="57"/>
      <c r="B19" s="57"/>
      <c r="C19" s="57"/>
      <c r="D19" s="57"/>
      <c r="G19" s="88" t="s">
        <v>2</v>
      </c>
      <c r="H19" s="103"/>
      <c r="I19" s="87" t="str">
        <f>IFERROR(VLOOKUP(2,G13:L15,2,0),G19&amp;" "&amp;$G$12)</f>
        <v>2. Gruppe A</v>
      </c>
      <c r="J19" s="89"/>
      <c r="K19" s="89"/>
      <c r="L19" s="89"/>
      <c r="M19" s="89"/>
      <c r="N19" s="89"/>
      <c r="O19" s="89"/>
      <c r="P19" s="89"/>
      <c r="Q19" s="91"/>
      <c r="Y19" s="51"/>
      <c r="AK19" s="111" t="str">
        <f t="shared" si="5"/>
        <v/>
      </c>
      <c r="AM19" s="111" t="str">
        <f t="shared" si="6"/>
        <v/>
      </c>
      <c r="AO19" s="111" t="str">
        <f t="shared" si="7"/>
        <v/>
      </c>
      <c r="AQ19" s="111" t="str">
        <f t="shared" si="8"/>
        <v/>
      </c>
    </row>
    <row r="20" spans="1:44" ht="15" thickBot="1" x14ac:dyDescent="0.35">
      <c r="A20" s="57"/>
      <c r="B20" s="57"/>
      <c r="C20" s="57"/>
      <c r="D20" s="57"/>
      <c r="G20" s="97" t="s">
        <v>1</v>
      </c>
      <c r="H20" s="104"/>
      <c r="I20" s="96" t="str">
        <f>IFERROR(VLOOKUP(1,G13:L15,2,0),G20&amp;" "&amp;$G$12)</f>
        <v>1. Gruppe A</v>
      </c>
      <c r="J20" s="98"/>
      <c r="K20" s="98"/>
      <c r="L20" s="98"/>
      <c r="M20" s="98"/>
      <c r="N20" s="98"/>
      <c r="O20" s="98"/>
      <c r="P20" s="98"/>
      <c r="Q20" s="100"/>
      <c r="Y20" s="51"/>
    </row>
    <row r="21" spans="1:44" x14ac:dyDescent="0.3">
      <c r="A21" s="57"/>
      <c r="B21" s="57"/>
      <c r="C21" s="57"/>
      <c r="D21" s="57"/>
      <c r="Y21" s="51"/>
    </row>
    <row r="22" spans="1:44" x14ac:dyDescent="0.3">
      <c r="Y22" s="51"/>
    </row>
    <row r="23" spans="1:44" x14ac:dyDescent="0.3">
      <c r="Y23" s="51"/>
    </row>
    <row r="24" spans="1:44" x14ac:dyDescent="0.3">
      <c r="Y24" s="51"/>
    </row>
    <row r="31" spans="1:44" x14ac:dyDescent="0.3">
      <c r="AJ31" s="113"/>
      <c r="AK31" s="113"/>
      <c r="AL31" s="113"/>
      <c r="AM31" s="113"/>
      <c r="AN31" s="113"/>
      <c r="AO31" s="115"/>
      <c r="AP31" s="115"/>
      <c r="AQ31" s="113"/>
      <c r="AR31" s="113"/>
    </row>
    <row r="36" spans="36:50" x14ac:dyDescent="0.3"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</row>
  </sheetData>
  <sheetProtection algorithmName="SHA-512" hashValue="CXu9jQTE04dszVqk3DZ2FsTCnjxqAemsVSZSG88NYO1+vbe9hAnGkw7O2NXpkslzC6fQU5XTy/B/W1v1I4KzZg==" saltValue="+PG+nqSi+8cfJI1yPnmEDQ==" spinCount="100000" sheet="1" objects="1" scenarios="1"/>
  <mergeCells count="61">
    <mergeCell ref="B9:C9"/>
    <mergeCell ref="D9:F9"/>
    <mergeCell ref="G9:N9"/>
    <mergeCell ref="I19:Q19"/>
    <mergeCell ref="I20:Q20"/>
    <mergeCell ref="I18:Q18"/>
    <mergeCell ref="G18:H18"/>
    <mergeCell ref="G19:H19"/>
    <mergeCell ref="G20:H20"/>
    <mergeCell ref="B10:C10"/>
    <mergeCell ref="D10:F10"/>
    <mergeCell ref="G10:N10"/>
    <mergeCell ref="P10:W10"/>
    <mergeCell ref="X10:Z10"/>
    <mergeCell ref="AE9:AH9"/>
    <mergeCell ref="AE10:AH10"/>
    <mergeCell ref="AB10:AD10"/>
    <mergeCell ref="P9:W9"/>
    <mergeCell ref="X9:Z9"/>
    <mergeCell ref="AB9:AD9"/>
    <mergeCell ref="X7:AD7"/>
    <mergeCell ref="A1:AI1"/>
    <mergeCell ref="G2:Q2"/>
    <mergeCell ref="H3:Q3"/>
    <mergeCell ref="H4:Q4"/>
    <mergeCell ref="H5:Q5"/>
    <mergeCell ref="AE7:AH7"/>
    <mergeCell ref="G17:Q17"/>
    <mergeCell ref="B8:C8"/>
    <mergeCell ref="D8:F8"/>
    <mergeCell ref="G8:N8"/>
    <mergeCell ref="P8:W8"/>
    <mergeCell ref="X8:Z8"/>
    <mergeCell ref="AB8:AD8"/>
    <mergeCell ref="AE8:AH8"/>
    <mergeCell ref="H14:L14"/>
    <mergeCell ref="M14:N14"/>
    <mergeCell ref="O14:P14"/>
    <mergeCell ref="Q14:R14"/>
    <mergeCell ref="B7:C7"/>
    <mergeCell ref="D7:F7"/>
    <mergeCell ref="G7:W7"/>
    <mergeCell ref="V15:W15"/>
    <mergeCell ref="T14:U14"/>
    <mergeCell ref="V14:W14"/>
    <mergeCell ref="G12:L12"/>
    <mergeCell ref="M12:N12"/>
    <mergeCell ref="O12:P12"/>
    <mergeCell ref="Q12:U12"/>
    <mergeCell ref="V12:W12"/>
    <mergeCell ref="H13:L13"/>
    <mergeCell ref="M13:N13"/>
    <mergeCell ref="O13:P13"/>
    <mergeCell ref="Q13:R13"/>
    <mergeCell ref="T13:U13"/>
    <mergeCell ref="V13:W13"/>
    <mergeCell ref="H15:L15"/>
    <mergeCell ref="M15:N15"/>
    <mergeCell ref="O15:P15"/>
    <mergeCell ref="Q15:R15"/>
    <mergeCell ref="T15:U15"/>
  </mergeCells>
  <phoneticPr fontId="2" type="noConversion"/>
  <dataValidations xWindow="176" yWindow="579" count="1">
    <dataValidation type="whole" allowBlank="1" showInputMessage="1" showErrorMessage="1" errorTitle="Fehler" error="Bitte halten Sie sich an die Vorgaben! _x000a__x000a_möglicher Fehler: der Punkt_x000a_" promptTitle="Platzierung" prompt="Hier können Sie die Platzierung angeben._x000a__x000a_Wichtig! Ohne Punkt!" sqref="G13:G15" xr:uid="{CCF012A1-4BB2-40AC-8B55-CA7A5B9AED99}">
      <formula1>1</formula1>
      <formula2>3</formula2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&amp;C&amp;"Arial,Fett"&amp;14Spielplan für &amp;F</oddHeader>
    <oddFooter>&amp;LVorlage: &amp;F erstellt am &amp;D &amp;T&amp;RSeite: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Einführung &amp; Erklärung</vt:lpstr>
      <vt:lpstr>Spielplan</vt:lpstr>
      <vt:lpstr>Spielplan!Druckbereich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Münkewarf</dc:creator>
  <cp:lastModifiedBy>Matthias Münkewarf</cp:lastModifiedBy>
  <cp:lastPrinted>2023-05-10T10:37:22Z</cp:lastPrinted>
  <dcterms:created xsi:type="dcterms:W3CDTF">2022-07-15T14:05:06Z</dcterms:created>
  <dcterms:modified xsi:type="dcterms:W3CDTF">2023-05-10T10:37:24Z</dcterms:modified>
</cp:coreProperties>
</file>