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D:\Turnier\Dartturnier\2023\Website\"/>
    </mc:Choice>
  </mc:AlternateContent>
  <xr:revisionPtr revIDLastSave="0" documentId="13_ncr:1_{7927A0B9-4B60-4A42-A04B-11010CDB4FEF}" xr6:coauthVersionLast="47" xr6:coauthVersionMax="47" xr10:uidLastSave="{00000000-0000-0000-0000-000000000000}"/>
  <bookViews>
    <workbookView xWindow="-108" yWindow="-108" windowWidth="23256" windowHeight="12576" xr2:uid="{EAA1DC1E-C3A8-4AF5-9B69-0073EBE9ABAB}"/>
  </bookViews>
  <sheets>
    <sheet name="Einführung &amp; Erklärung" sheetId="2" r:id="rId1"/>
    <sheet name="Spielplan" sheetId="1" r:id="rId2"/>
  </sheets>
  <definedNames>
    <definedName name="_xlnm.Print_Area" localSheetId="1">Spielplan!$A$1:$AI$56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3" i="1" l="1"/>
  <c r="D44" i="1" s="1"/>
  <c r="D45" i="1" s="1"/>
  <c r="D46" i="1" s="1"/>
  <c r="D47" i="1" s="1"/>
  <c r="D48" i="1" s="1"/>
  <c r="D49" i="1" s="1"/>
  <c r="D28" i="1"/>
  <c r="D29" i="1" s="1"/>
  <c r="D26" i="1"/>
  <c r="D27" i="1" s="1"/>
  <c r="D24" i="1"/>
  <c r="D25" i="1" s="1"/>
  <c r="D22" i="1"/>
  <c r="D23" i="1" s="1"/>
  <c r="D20" i="1"/>
  <c r="D21" i="1" s="1"/>
  <c r="D18" i="1"/>
  <c r="D19" i="1" s="1"/>
  <c r="D16" i="1"/>
  <c r="D17" i="1" s="1"/>
  <c r="D14" i="1"/>
  <c r="D15" i="1" s="1"/>
  <c r="D13" i="1"/>
  <c r="D12" i="1"/>
  <c r="D11" i="1"/>
  <c r="D10" i="1"/>
  <c r="W54" i="1"/>
  <c r="W53" i="1"/>
  <c r="F55" i="1"/>
  <c r="F54" i="1"/>
  <c r="W56" i="1"/>
  <c r="W55" i="1"/>
  <c r="W52" i="1"/>
  <c r="F56" i="1"/>
  <c r="F53" i="1"/>
  <c r="F52" i="1"/>
  <c r="P49" i="1"/>
  <c r="P48" i="1"/>
  <c r="G49" i="1"/>
  <c r="G48" i="1"/>
  <c r="P47" i="1"/>
  <c r="P46" i="1"/>
  <c r="G44" i="1"/>
  <c r="P44" i="1"/>
  <c r="G43" i="1"/>
  <c r="AK11" i="1"/>
  <c r="AM11" i="1"/>
  <c r="AO11" i="1"/>
  <c r="AQ11" i="1"/>
  <c r="AK12" i="1"/>
  <c r="AM12" i="1"/>
  <c r="AO12" i="1"/>
  <c r="AQ12" i="1"/>
  <c r="AK13" i="1"/>
  <c r="AM13" i="1"/>
  <c r="AO13" i="1"/>
  <c r="AQ13" i="1"/>
  <c r="AK14" i="1"/>
  <c r="AM14" i="1"/>
  <c r="AO14" i="1"/>
  <c r="AQ14" i="1"/>
  <c r="AK15" i="1"/>
  <c r="AM15" i="1"/>
  <c r="AO15" i="1"/>
  <c r="AQ15" i="1"/>
  <c r="AK16" i="1"/>
  <c r="AM16" i="1"/>
  <c r="AO16" i="1"/>
  <c r="AQ16" i="1"/>
  <c r="AK17" i="1"/>
  <c r="AM17" i="1"/>
  <c r="AO17" i="1"/>
  <c r="AQ17" i="1"/>
  <c r="AK18" i="1"/>
  <c r="AM18" i="1"/>
  <c r="AO18" i="1"/>
  <c r="AQ18" i="1"/>
  <c r="AK19" i="1"/>
  <c r="AM19" i="1"/>
  <c r="AO19" i="1"/>
  <c r="AQ19" i="1"/>
  <c r="AK20" i="1"/>
  <c r="AM20" i="1"/>
  <c r="AO20" i="1"/>
  <c r="AQ20" i="1"/>
  <c r="AK21" i="1"/>
  <c r="AM21" i="1"/>
  <c r="AO21" i="1"/>
  <c r="AQ21" i="1"/>
  <c r="AK22" i="1"/>
  <c r="AM22" i="1"/>
  <c r="AO22" i="1"/>
  <c r="AQ22" i="1"/>
  <c r="AK23" i="1"/>
  <c r="AM23" i="1"/>
  <c r="AO23" i="1"/>
  <c r="AQ23" i="1"/>
  <c r="AK24" i="1"/>
  <c r="AM24" i="1"/>
  <c r="AO24" i="1"/>
  <c r="AQ24" i="1"/>
  <c r="AK25" i="1"/>
  <c r="AM25" i="1"/>
  <c r="AO25" i="1"/>
  <c r="AQ25" i="1"/>
  <c r="AK26" i="1"/>
  <c r="AM26" i="1"/>
  <c r="AO26" i="1"/>
  <c r="AQ26" i="1"/>
  <c r="AK27" i="1"/>
  <c r="AM27" i="1"/>
  <c r="AO27" i="1"/>
  <c r="AQ27" i="1"/>
  <c r="AK28" i="1"/>
  <c r="AM28" i="1"/>
  <c r="AO28" i="1"/>
  <c r="AQ28" i="1"/>
  <c r="AK29" i="1"/>
  <c r="AM29" i="1"/>
  <c r="AO29" i="1"/>
  <c r="AQ29" i="1"/>
  <c r="AK10" i="1"/>
  <c r="AM10" i="1"/>
  <c r="AO10" i="1"/>
  <c r="AQ10" i="1"/>
  <c r="B36" i="1"/>
  <c r="T36" i="1"/>
  <c r="G16" i="1"/>
  <c r="P20" i="1" s="1"/>
  <c r="P25" i="1" s="1"/>
  <c r="P13" i="1"/>
  <c r="G28" i="1" s="1"/>
  <c r="AE29" i="1" s="1"/>
  <c r="G13" i="1"/>
  <c r="P17" i="1" s="1"/>
  <c r="P12" i="1"/>
  <c r="P29" i="1" s="1"/>
  <c r="G12" i="1"/>
  <c r="P28" i="1" s="1"/>
  <c r="B13" i="1"/>
  <c r="B16" i="1" s="1"/>
  <c r="B17" i="1" s="1"/>
  <c r="B20" i="1" s="1"/>
  <c r="B21" i="1" s="1"/>
  <c r="B24" i="1" s="1"/>
  <c r="B25" i="1" s="1"/>
  <c r="B28" i="1" s="1"/>
  <c r="B29" i="1" s="1"/>
  <c r="G14" i="1"/>
  <c r="G27" i="1" s="1"/>
  <c r="AE28" i="1" s="1"/>
  <c r="P11" i="1"/>
  <c r="G18" i="1" s="1"/>
  <c r="AE19" i="1" s="1"/>
  <c r="G11" i="1"/>
  <c r="P19" i="1" s="1"/>
  <c r="G23" i="1" s="1"/>
  <c r="AE24" i="1" s="1"/>
  <c r="P10" i="1"/>
  <c r="P27" i="1" s="1"/>
  <c r="G10" i="1"/>
  <c r="G19" i="1" s="1"/>
  <c r="AE20" i="1" s="1"/>
  <c r="B11" i="1"/>
  <c r="B14" i="1" s="1"/>
  <c r="B15" i="1" s="1"/>
  <c r="B18" i="1" s="1"/>
  <c r="B19" i="1" s="1"/>
  <c r="B22" i="1" s="1"/>
  <c r="B23" i="1" s="1"/>
  <c r="B26" i="1" s="1"/>
  <c r="B27" i="1" s="1"/>
  <c r="B35" i="1"/>
  <c r="T35" i="1"/>
  <c r="T34" i="1"/>
  <c r="B34" i="1"/>
  <c r="T33" i="1"/>
  <c r="B33" i="1"/>
  <c r="T32" i="1"/>
  <c r="B32" i="1"/>
  <c r="AC31" i="1"/>
  <c r="AA31" i="1"/>
  <c r="S31" i="1"/>
  <c r="P45" i="1" s="1"/>
  <c r="A31" i="1"/>
  <c r="G47" i="1" s="1"/>
  <c r="A11" i="1"/>
  <c r="A12" i="1" s="1"/>
  <c r="A13" i="1" s="1"/>
  <c r="A14" i="1" s="1"/>
  <c r="A15" i="1" s="1"/>
  <c r="A16" i="1" s="1"/>
  <c r="A17" i="1" s="1"/>
  <c r="A18" i="1" s="1"/>
  <c r="A19" i="1" s="1"/>
  <c r="A20" i="1" s="1"/>
  <c r="G45" i="1" l="1"/>
  <c r="G46" i="1"/>
  <c r="AE47" i="1" s="1"/>
  <c r="P43" i="1"/>
  <c r="AE11" i="1"/>
  <c r="AE15" i="1"/>
  <c r="AE45" i="1"/>
  <c r="AE12" i="1"/>
  <c r="AE13" i="1"/>
  <c r="AE17" i="1"/>
  <c r="AE14" i="1"/>
  <c r="AE44" i="1"/>
  <c r="P15" i="1"/>
  <c r="G21" i="1"/>
  <c r="AE22" i="1" s="1"/>
  <c r="G29" i="1"/>
  <c r="Y32" i="1" s="1"/>
  <c r="G22" i="1"/>
  <c r="AE23" i="1" s="1"/>
  <c r="A21" i="1"/>
  <c r="A22" i="1" s="1"/>
  <c r="A23" i="1" s="1"/>
  <c r="A24" i="1" s="1"/>
  <c r="A25" i="1" s="1"/>
  <c r="A26" i="1" s="1"/>
  <c r="A27" i="1" s="1"/>
  <c r="A28" i="1" s="1"/>
  <c r="A29" i="1" s="1"/>
  <c r="A43" i="1" s="1"/>
  <c r="G26" i="1"/>
  <c r="AE27" i="1" s="1"/>
  <c r="P14" i="1"/>
  <c r="N35" i="1" s="1"/>
  <c r="P18" i="1"/>
  <c r="P23" i="1" s="1"/>
  <c r="P22" i="1"/>
  <c r="P21" i="1"/>
  <c r="G25" i="1" s="1"/>
  <c r="AE26" i="1" s="1"/>
  <c r="P26" i="1"/>
  <c r="G15" i="1"/>
  <c r="AE16" i="1" s="1"/>
  <c r="G17" i="1"/>
  <c r="AE18" i="1" s="1"/>
  <c r="G24" i="1"/>
  <c r="AE25" i="1" s="1"/>
  <c r="P16" i="1"/>
  <c r="P24" i="1"/>
  <c r="G20" i="1"/>
  <c r="AE21" i="1" s="1"/>
  <c r="K36" i="1" l="1"/>
  <c r="AF33" i="1"/>
  <c r="AC35" i="1"/>
  <c r="I34" i="1"/>
  <c r="G34" i="1"/>
  <c r="AC36" i="1"/>
  <c r="I36" i="1"/>
  <c r="AF32" i="1"/>
  <c r="AC32" i="1"/>
  <c r="I32" i="1"/>
  <c r="G32" i="1"/>
  <c r="AC34" i="1"/>
  <c r="K34" i="1"/>
  <c r="I33" i="1"/>
  <c r="AF35" i="1"/>
  <c r="N36" i="1"/>
  <c r="N32" i="1"/>
  <c r="K32" i="1"/>
  <c r="AA32" i="1"/>
  <c r="G36" i="1"/>
  <c r="Y35" i="1"/>
  <c r="G35" i="1"/>
  <c r="AA34" i="1"/>
  <c r="N34" i="1"/>
  <c r="AA35" i="1"/>
  <c r="K35" i="1"/>
  <c r="P35" i="1" s="1"/>
  <c r="AF36" i="1"/>
  <c r="N33" i="1"/>
  <c r="AA33" i="1"/>
  <c r="Y33" i="1"/>
  <c r="AC33" i="1"/>
  <c r="K33" i="1"/>
  <c r="AF34" i="1"/>
  <c r="AA36" i="1"/>
  <c r="I35" i="1"/>
  <c r="Y34" i="1"/>
  <c r="Y36" i="1"/>
  <c r="G33" i="1"/>
  <c r="AE48" i="1"/>
  <c r="AE46" i="1"/>
  <c r="A44" i="1"/>
  <c r="AH33" i="1" l="1"/>
  <c r="P33" i="1"/>
  <c r="AH34" i="1"/>
  <c r="AH35" i="1"/>
  <c r="AH36" i="1"/>
  <c r="P34" i="1"/>
  <c r="AH32" i="1"/>
  <c r="P36" i="1"/>
  <c r="A45" i="1"/>
  <c r="A46" i="1" l="1"/>
  <c r="A47" i="1" l="1"/>
  <c r="A48" i="1" l="1"/>
  <c r="A49" i="1" l="1"/>
  <c r="P32" i="1" l="1"/>
</calcChain>
</file>

<file path=xl/sharedStrings.xml><?xml version="1.0" encoding="utf-8"?>
<sst xmlns="http://schemas.openxmlformats.org/spreadsheetml/2006/main" count="147" uniqueCount="65">
  <si>
    <t>Gruppe A</t>
  </si>
  <si>
    <t>1.</t>
  </si>
  <si>
    <t>2.</t>
  </si>
  <si>
    <t>3.</t>
  </si>
  <si>
    <t>4.</t>
  </si>
  <si>
    <t>5.</t>
  </si>
  <si>
    <t>Nr</t>
  </si>
  <si>
    <t>Grp</t>
  </si>
  <si>
    <t>Beginn</t>
  </si>
  <si>
    <t>Spielpaarung</t>
  </si>
  <si>
    <t>-</t>
  </si>
  <si>
    <t>:</t>
  </si>
  <si>
    <t>Ergebnis</t>
  </si>
  <si>
    <t>A1</t>
  </si>
  <si>
    <t>A2</t>
  </si>
  <si>
    <t>A3</t>
  </si>
  <si>
    <t>Spiele</t>
  </si>
  <si>
    <t>Diff</t>
  </si>
  <si>
    <t>Gruppe B</t>
  </si>
  <si>
    <t>B1</t>
  </si>
  <si>
    <t>B2</t>
  </si>
  <si>
    <t>B3</t>
  </si>
  <si>
    <t>Spielleiter</t>
  </si>
  <si>
    <t>Treffer</t>
  </si>
  <si>
    <t>Siege</t>
  </si>
  <si>
    <t>Vorrunde</t>
  </si>
  <si>
    <t>10.</t>
  </si>
  <si>
    <t>9.</t>
  </si>
  <si>
    <t>8.</t>
  </si>
  <si>
    <t>7.</t>
  </si>
  <si>
    <t>6.</t>
  </si>
  <si>
    <t>Platzierungen</t>
  </si>
  <si>
    <t>A4</t>
  </si>
  <si>
    <t>A</t>
  </si>
  <si>
    <t>B</t>
  </si>
  <si>
    <t>P 5</t>
  </si>
  <si>
    <t>P 3</t>
  </si>
  <si>
    <t>V 1. HF</t>
  </si>
  <si>
    <t>B4</t>
  </si>
  <si>
    <t>A5</t>
  </si>
  <si>
    <t>B5</t>
  </si>
  <si>
    <t>Endrunde</t>
  </si>
  <si>
    <t>HF 1</t>
  </si>
  <si>
    <t>HF 2</t>
  </si>
  <si>
    <t>P 9</t>
  </si>
  <si>
    <t>P 7</t>
  </si>
  <si>
    <t>P1</t>
  </si>
  <si>
    <t>Turnierleitung</t>
  </si>
  <si>
    <t>PH</t>
  </si>
  <si>
    <t>PG</t>
  </si>
  <si>
    <t>CH</t>
  </si>
  <si>
    <t>CG</t>
  </si>
  <si>
    <t>Einführung &amp; Erklärung</t>
  </si>
  <si>
    <t xml:space="preserve">Die Datei kann nur im Rahmen bearbeitet werden. </t>
  </si>
  <si>
    <t>Die Platzierung muss manuel angegeben werden.</t>
  </si>
  <si>
    <t xml:space="preserve"> Hierfür muss die Platzierung vorm Namen eingetragen werden.</t>
  </si>
  <si>
    <t xml:space="preserve"> Wichtig! Ohne Punkt erfolgt die Eingabe</t>
  </si>
  <si>
    <t>Einstellung</t>
  </si>
  <si>
    <t>Zeitrechnung</t>
  </si>
  <si>
    <t>Startzeit</t>
  </si>
  <si>
    <t>Spieldauer</t>
  </si>
  <si>
    <t>Kennwort zum Aufheben des Blattschutzes</t>
  </si>
  <si>
    <t>für Einführung &amp; Erklärung:</t>
  </si>
  <si>
    <t>für Spielplan:</t>
  </si>
  <si>
    <t>VielSpass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</si>
</sst>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Abad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6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7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2" borderId="37" xfId="0" applyFill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2" xfId="0" applyBorder="1" applyAlignment="1">
      <alignment horizontal="center"/>
    </xf>
    <xf numFmtId="20" fontId="0" fillId="0" borderId="0" xfId="0" applyNumberFormat="1" applyAlignment="1">
      <alignment horizontal="center"/>
    </xf>
    <xf numFmtId="0" fontId="3" fillId="0" borderId="0" xfId="0" applyFont="1" applyAlignment="1" applyProtection="1">
      <alignment horizontal="center"/>
      <protection hidden="1"/>
    </xf>
    <xf numFmtId="21" fontId="3" fillId="0" borderId="0" xfId="0" applyNumberFormat="1" applyFont="1" applyAlignment="1" applyProtection="1">
      <alignment horizontal="center"/>
      <protection hidden="1"/>
    </xf>
    <xf numFmtId="0" fontId="3" fillId="0" borderId="0" xfId="0" applyFont="1" applyAlignment="1">
      <alignment horizontal="center"/>
    </xf>
    <xf numFmtId="20" fontId="3" fillId="0" borderId="0" xfId="0" applyNumberFormat="1" applyFont="1" applyAlignment="1" applyProtection="1">
      <alignment horizontal="center"/>
      <protection hidden="1"/>
    </xf>
    <xf numFmtId="0" fontId="3" fillId="0" borderId="0" xfId="0" applyFont="1"/>
    <xf numFmtId="0" fontId="4" fillId="3" borderId="57" xfId="0" applyFont="1" applyFill="1" applyBorder="1"/>
    <xf numFmtId="0" fontId="0" fillId="3" borderId="58" xfId="0" applyFill="1" applyBorder="1"/>
    <xf numFmtId="0" fontId="0" fillId="3" borderId="59" xfId="0" applyFill="1" applyBorder="1"/>
    <xf numFmtId="0" fontId="0" fillId="3" borderId="55" xfId="0" applyFill="1" applyBorder="1"/>
    <xf numFmtId="0" fontId="0" fillId="3" borderId="0" xfId="0" applyFill="1"/>
    <xf numFmtId="0" fontId="0" fillId="3" borderId="56" xfId="0" applyFill="1" applyBorder="1"/>
    <xf numFmtId="0" fontId="0" fillId="3" borderId="60" xfId="0" applyFill="1" applyBorder="1"/>
    <xf numFmtId="0" fontId="0" fillId="3" borderId="53" xfId="0" applyFill="1" applyBorder="1"/>
    <xf numFmtId="0" fontId="0" fillId="3" borderId="61" xfId="0" applyFill="1" applyBorder="1"/>
    <xf numFmtId="0" fontId="0" fillId="3" borderId="5" xfId="0" applyFill="1" applyBorder="1"/>
    <xf numFmtId="20" fontId="0" fillId="5" borderId="7" xfId="0" applyNumberFormat="1" applyFill="1" applyBorder="1" applyProtection="1">
      <protection locked="0"/>
    </xf>
    <xf numFmtId="0" fontId="0" fillId="3" borderId="8" xfId="0" applyFill="1" applyBorder="1"/>
    <xf numFmtId="20" fontId="0" fillId="5" borderId="10" xfId="0" applyNumberFormat="1" applyFill="1" applyBorder="1" applyProtection="1">
      <protection locked="0"/>
    </xf>
    <xf numFmtId="0" fontId="0" fillId="6" borderId="0" xfId="0" applyFill="1" applyAlignment="1">
      <alignment horizontal="center"/>
    </xf>
    <xf numFmtId="0" fontId="0" fillId="6" borderId="0" xfId="0" applyFill="1" applyAlignment="1" applyProtection="1">
      <alignment horizontal="center"/>
      <protection hidden="1"/>
    </xf>
    <xf numFmtId="0" fontId="0" fillId="4" borderId="2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3" borderId="55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0" borderId="48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" xfId="0" applyBorder="1" applyAlignment="1">
      <alignment horizontal="center"/>
    </xf>
    <xf numFmtId="20" fontId="0" fillId="0" borderId="14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3" xfId="0" applyBorder="1" applyAlignment="1" applyProtection="1">
      <alignment horizontal="center"/>
      <protection locked="0"/>
    </xf>
    <xf numFmtId="0" fontId="0" fillId="0" borderId="36" xfId="0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39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39" xfId="0" applyBorder="1" applyAlignment="1">
      <alignment horizontal="center"/>
    </xf>
    <xf numFmtId="0" fontId="0" fillId="0" borderId="29" xfId="0" applyBorder="1" applyAlignment="1">
      <alignment horizontal="center"/>
    </xf>
    <xf numFmtId="20" fontId="0" fillId="0" borderId="8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6" xfId="0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0" fillId="2" borderId="37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0" borderId="51" xfId="0" applyBorder="1" applyAlignment="1" applyProtection="1">
      <alignment horizontal="center"/>
      <protection locked="0"/>
    </xf>
    <xf numFmtId="0" fontId="0" fillId="0" borderId="52" xfId="0" applyBorder="1" applyAlignment="1" applyProtection="1">
      <alignment horizontal="center"/>
      <protection locked="0"/>
    </xf>
    <xf numFmtId="0" fontId="0" fillId="0" borderId="31" xfId="0" applyBorder="1" applyAlignment="1">
      <alignment horizontal="center"/>
    </xf>
    <xf numFmtId="0" fontId="0" fillId="0" borderId="41" xfId="0" applyBorder="1" applyAlignment="1">
      <alignment horizontal="center"/>
    </xf>
    <xf numFmtId="20" fontId="0" fillId="0" borderId="2" xfId="0" applyNumberFormat="1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6" xfId="0" applyBorder="1" applyAlignment="1">
      <alignment horizontal="center"/>
    </xf>
    <xf numFmtId="0" fontId="0" fillId="0" borderId="42" xfId="0" applyBorder="1" applyAlignment="1" applyProtection="1">
      <alignment horizontal="center"/>
      <protection locked="0"/>
    </xf>
    <xf numFmtId="0" fontId="0" fillId="0" borderId="45" xfId="0" applyBorder="1" applyAlignment="1" applyProtection="1">
      <alignment horizontal="center"/>
      <protection locked="0"/>
    </xf>
    <xf numFmtId="0" fontId="0" fillId="0" borderId="42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0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54" xfId="0" applyBorder="1" applyAlignment="1">
      <alignment horizontal="center"/>
    </xf>
    <xf numFmtId="20" fontId="0" fillId="0" borderId="19" xfId="0" applyNumberForma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3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20" fontId="0" fillId="0" borderId="49" xfId="0" applyNumberFormat="1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120B5-E93D-4A98-842B-3993C41C6467}">
  <dimension ref="B1:G17"/>
  <sheetViews>
    <sheetView showGridLines="0" showRowColHeaders="0" tabSelected="1" workbookViewId="0">
      <selection activeCell="E10" sqref="E10"/>
    </sheetView>
  </sheetViews>
  <sheetFormatPr baseColWidth="10" defaultRowHeight="14.4" x14ac:dyDescent="0.3"/>
  <sheetData>
    <row r="1" spans="2:7" ht="15" thickBot="1" x14ac:dyDescent="0.35"/>
    <row r="2" spans="2:7" ht="15.6" x14ac:dyDescent="0.3">
      <c r="B2" s="31" t="s">
        <v>52</v>
      </c>
      <c r="C2" s="32"/>
      <c r="D2" s="32"/>
      <c r="E2" s="32"/>
      <c r="F2" s="32"/>
      <c r="G2" s="33"/>
    </row>
    <row r="3" spans="2:7" x14ac:dyDescent="0.3">
      <c r="B3" s="34" t="s">
        <v>53</v>
      </c>
      <c r="C3" s="35"/>
      <c r="D3" s="35"/>
      <c r="E3" s="35"/>
      <c r="F3" s="35"/>
      <c r="G3" s="36"/>
    </row>
    <row r="4" spans="2:7" x14ac:dyDescent="0.3">
      <c r="B4" s="34" t="s">
        <v>54</v>
      </c>
      <c r="C4" s="35"/>
      <c r="D4" s="35"/>
      <c r="E4" s="35"/>
      <c r="F4" s="35"/>
      <c r="G4" s="36"/>
    </row>
    <row r="5" spans="2:7" x14ac:dyDescent="0.3">
      <c r="B5" s="34"/>
      <c r="C5" s="35" t="s">
        <v>55</v>
      </c>
      <c r="D5" s="35"/>
      <c r="E5" s="35"/>
      <c r="F5" s="35"/>
      <c r="G5" s="36"/>
    </row>
    <row r="6" spans="2:7" ht="15" thickBot="1" x14ac:dyDescent="0.35">
      <c r="B6" s="37"/>
      <c r="C6" s="38" t="s">
        <v>56</v>
      </c>
      <c r="D6" s="38"/>
      <c r="E6" s="38"/>
      <c r="F6" s="38"/>
      <c r="G6" s="39"/>
    </row>
    <row r="7" spans="2:7" ht="15" thickBot="1" x14ac:dyDescent="0.35"/>
    <row r="8" spans="2:7" ht="16.2" thickBot="1" x14ac:dyDescent="0.35">
      <c r="B8" s="31" t="s">
        <v>57</v>
      </c>
      <c r="C8" s="32"/>
      <c r="D8" s="32"/>
      <c r="E8" s="32"/>
      <c r="F8" s="32"/>
      <c r="G8" s="33"/>
    </row>
    <row r="9" spans="2:7" x14ac:dyDescent="0.3">
      <c r="B9" s="34"/>
      <c r="C9" s="35"/>
      <c r="D9" s="46" t="s">
        <v>58</v>
      </c>
      <c r="E9" s="47"/>
      <c r="F9" s="35"/>
      <c r="G9" s="36"/>
    </row>
    <row r="10" spans="2:7" x14ac:dyDescent="0.3">
      <c r="B10" s="34"/>
      <c r="C10" s="35"/>
      <c r="D10" s="40" t="s">
        <v>59</v>
      </c>
      <c r="E10" s="41"/>
      <c r="F10" s="35"/>
      <c r="G10" s="36"/>
    </row>
    <row r="11" spans="2:7" ht="15" thickBot="1" x14ac:dyDescent="0.35">
      <c r="B11" s="34"/>
      <c r="C11" s="35"/>
      <c r="D11" s="42" t="s">
        <v>60</v>
      </c>
      <c r="E11" s="43"/>
      <c r="F11" s="35"/>
      <c r="G11" s="36"/>
    </row>
    <row r="12" spans="2:7" ht="15" thickBot="1" x14ac:dyDescent="0.35">
      <c r="B12" s="37"/>
      <c r="C12" s="38"/>
      <c r="D12" s="38"/>
      <c r="E12" s="38"/>
      <c r="F12" s="38"/>
      <c r="G12" s="39"/>
    </row>
    <row r="13" spans="2:7" ht="15" thickBot="1" x14ac:dyDescent="0.35"/>
    <row r="14" spans="2:7" ht="15.6" x14ac:dyDescent="0.3">
      <c r="B14" s="31" t="s">
        <v>61</v>
      </c>
      <c r="C14" s="32"/>
      <c r="D14" s="32"/>
      <c r="E14" s="32"/>
      <c r="F14" s="32"/>
      <c r="G14" s="33"/>
    </row>
    <row r="15" spans="2:7" x14ac:dyDescent="0.3">
      <c r="B15" s="48" t="s">
        <v>62</v>
      </c>
      <c r="C15" s="49"/>
      <c r="D15" s="44">
        <v>1</v>
      </c>
      <c r="E15" s="35"/>
      <c r="F15" s="35"/>
      <c r="G15" s="36"/>
    </row>
    <row r="16" spans="2:7" x14ac:dyDescent="0.3">
      <c r="B16" s="48" t="s">
        <v>63</v>
      </c>
      <c r="C16" s="49"/>
      <c r="D16" s="45" t="s">
        <v>64</v>
      </c>
      <c r="E16" s="35"/>
      <c r="F16" s="35"/>
      <c r="G16" s="36"/>
    </row>
    <row r="17" spans="2:7" ht="15" thickBot="1" x14ac:dyDescent="0.35">
      <c r="B17" s="37"/>
      <c r="C17" s="38"/>
      <c r="D17" s="38"/>
      <c r="E17" s="38"/>
      <c r="F17" s="38"/>
      <c r="G17" s="39"/>
    </row>
  </sheetData>
  <sheetProtection algorithmName="SHA-512" hashValue="Rchju+jeiKSxUNdcBzb7jR8hQXtLvmGnbVTL2TkwBAU3AgKiKoj0ISMEJbtengKzIcLAFm8tBZFuvonOeKMQdQ==" saltValue="+FGALC7nz7h6XUgi/owmEg==" spinCount="100000" sheet="1" objects="1" scenarios="1"/>
  <mergeCells count="3">
    <mergeCell ref="D9:E9"/>
    <mergeCell ref="B15:C15"/>
    <mergeCell ref="B16:C16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8B9AD-821D-443E-AD1D-EF96BAE89A95}">
  <sheetPr codeName="Tabelle1"/>
  <dimension ref="A1:BA56"/>
  <sheetViews>
    <sheetView showGridLines="0" showRowColHeaders="0" zoomScaleNormal="100" workbookViewId="0">
      <selection activeCell="E3" sqref="E3:N3"/>
    </sheetView>
  </sheetViews>
  <sheetFormatPr baseColWidth="10" defaultColWidth="2.77734375" defaultRowHeight="14.4" x14ac:dyDescent="0.3"/>
  <cols>
    <col min="1" max="1" width="3" style="13" bestFit="1" customWidth="1"/>
    <col min="2" max="35" width="2.77734375" style="13"/>
    <col min="36" max="41" width="2.77734375" style="26"/>
    <col min="42" max="42" width="8.109375" style="26" bestFit="1" customWidth="1"/>
    <col min="43" max="44" width="2.77734375" style="26"/>
    <col min="45" max="50" width="2.77734375" style="28"/>
    <col min="51" max="16384" width="2.77734375" style="13"/>
  </cols>
  <sheetData>
    <row r="1" spans="1:43" ht="20.399999999999999" customHeight="1" thickBot="1" x14ac:dyDescent="0.35">
      <c r="A1" s="98" t="s">
        <v>25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P1" s="27">
        <v>6.9444444444444441E-3</v>
      </c>
    </row>
    <row r="2" spans="1:43" ht="15" customHeight="1" thickBot="1" x14ac:dyDescent="0.35">
      <c r="A2" s="12"/>
      <c r="B2" s="12"/>
      <c r="D2" s="92" t="s">
        <v>0</v>
      </c>
      <c r="E2" s="96"/>
      <c r="F2" s="96"/>
      <c r="G2" s="96"/>
      <c r="H2" s="96"/>
      <c r="I2" s="96"/>
      <c r="J2" s="96"/>
      <c r="K2" s="96"/>
      <c r="L2" s="96"/>
      <c r="M2" s="96"/>
      <c r="N2" s="94"/>
      <c r="O2" s="12"/>
      <c r="P2" s="12"/>
      <c r="Q2" s="12"/>
      <c r="R2" s="12"/>
      <c r="S2" s="12"/>
      <c r="T2" s="12"/>
      <c r="U2" s="12"/>
      <c r="V2" s="92" t="s">
        <v>18</v>
      </c>
      <c r="W2" s="96"/>
      <c r="X2" s="96"/>
      <c r="Y2" s="96"/>
      <c r="Z2" s="96"/>
      <c r="AA2" s="96"/>
      <c r="AB2" s="96"/>
      <c r="AC2" s="96"/>
      <c r="AD2" s="96"/>
      <c r="AE2" s="96"/>
      <c r="AF2" s="94"/>
      <c r="AH2" s="12"/>
      <c r="AI2" s="12"/>
    </row>
    <row r="3" spans="1:43" x14ac:dyDescent="0.3">
      <c r="D3" s="9" t="s">
        <v>1</v>
      </c>
      <c r="E3" s="99" t="s">
        <v>13</v>
      </c>
      <c r="F3" s="99"/>
      <c r="G3" s="99"/>
      <c r="H3" s="99"/>
      <c r="I3" s="99"/>
      <c r="J3" s="99"/>
      <c r="K3" s="99"/>
      <c r="L3" s="99"/>
      <c r="M3" s="99"/>
      <c r="N3" s="100"/>
      <c r="V3" s="14" t="s">
        <v>1</v>
      </c>
      <c r="W3" s="101" t="s">
        <v>19</v>
      </c>
      <c r="X3" s="101"/>
      <c r="Y3" s="101"/>
      <c r="Z3" s="101"/>
      <c r="AA3" s="101"/>
      <c r="AB3" s="101"/>
      <c r="AC3" s="101"/>
      <c r="AD3" s="101"/>
      <c r="AE3" s="101"/>
      <c r="AF3" s="102"/>
      <c r="AH3"/>
      <c r="AI3"/>
    </row>
    <row r="4" spans="1:43" x14ac:dyDescent="0.3">
      <c r="D4" s="6" t="s">
        <v>2</v>
      </c>
      <c r="E4" s="103" t="s">
        <v>14</v>
      </c>
      <c r="F4" s="103"/>
      <c r="G4" s="103"/>
      <c r="H4" s="103"/>
      <c r="I4" s="103"/>
      <c r="J4" s="103"/>
      <c r="K4" s="103"/>
      <c r="L4" s="103"/>
      <c r="M4" s="103"/>
      <c r="N4" s="104"/>
      <c r="V4" s="6" t="s">
        <v>2</v>
      </c>
      <c r="W4" s="103" t="s">
        <v>20</v>
      </c>
      <c r="X4" s="103"/>
      <c r="Y4" s="103"/>
      <c r="Z4" s="103"/>
      <c r="AA4" s="103"/>
      <c r="AB4" s="103"/>
      <c r="AC4" s="103"/>
      <c r="AD4" s="103"/>
      <c r="AE4" s="103"/>
      <c r="AF4" s="104"/>
      <c r="AH4"/>
      <c r="AI4"/>
    </row>
    <row r="5" spans="1:43" x14ac:dyDescent="0.3">
      <c r="D5" s="6" t="s">
        <v>3</v>
      </c>
      <c r="E5" s="103" t="s">
        <v>15</v>
      </c>
      <c r="F5" s="103"/>
      <c r="G5" s="103"/>
      <c r="H5" s="103"/>
      <c r="I5" s="103"/>
      <c r="J5" s="103"/>
      <c r="K5" s="103"/>
      <c r="L5" s="103"/>
      <c r="M5" s="103"/>
      <c r="N5" s="104"/>
      <c r="V5" s="6" t="s">
        <v>3</v>
      </c>
      <c r="W5" s="103" t="s">
        <v>21</v>
      </c>
      <c r="X5" s="103"/>
      <c r="Y5" s="103"/>
      <c r="Z5" s="103"/>
      <c r="AA5" s="103"/>
      <c r="AB5" s="103"/>
      <c r="AC5" s="103"/>
      <c r="AD5" s="103"/>
      <c r="AE5" s="103"/>
      <c r="AF5" s="104"/>
      <c r="AH5"/>
      <c r="AI5"/>
      <c r="AP5" s="29">
        <v>6.9444444444444441E-3</v>
      </c>
    </row>
    <row r="6" spans="1:43" x14ac:dyDescent="0.3">
      <c r="D6" s="6" t="s">
        <v>4</v>
      </c>
      <c r="E6" s="103" t="s">
        <v>32</v>
      </c>
      <c r="F6" s="103"/>
      <c r="G6" s="103"/>
      <c r="H6" s="103"/>
      <c r="I6" s="103"/>
      <c r="J6" s="103"/>
      <c r="K6" s="103"/>
      <c r="L6" s="103"/>
      <c r="M6" s="103"/>
      <c r="N6" s="104"/>
      <c r="V6" s="6" t="s">
        <v>4</v>
      </c>
      <c r="W6" s="103" t="s">
        <v>38</v>
      </c>
      <c r="X6" s="103"/>
      <c r="Y6" s="103"/>
      <c r="Z6" s="103"/>
      <c r="AA6" s="103"/>
      <c r="AB6" s="103"/>
      <c r="AC6" s="103"/>
      <c r="AD6" s="103"/>
      <c r="AE6" s="103"/>
      <c r="AF6" s="104"/>
      <c r="AH6"/>
      <c r="AI6"/>
    </row>
    <row r="7" spans="1:43" ht="15" thickBot="1" x14ac:dyDescent="0.35">
      <c r="D7" s="15" t="s">
        <v>5</v>
      </c>
      <c r="E7" s="106" t="s">
        <v>39</v>
      </c>
      <c r="F7" s="106"/>
      <c r="G7" s="106"/>
      <c r="H7" s="106"/>
      <c r="I7" s="106"/>
      <c r="J7" s="106"/>
      <c r="K7" s="106"/>
      <c r="L7" s="106"/>
      <c r="M7" s="106"/>
      <c r="N7" s="107"/>
      <c r="V7" s="15" t="s">
        <v>5</v>
      </c>
      <c r="W7" s="106" t="s">
        <v>40</v>
      </c>
      <c r="X7" s="106"/>
      <c r="Y7" s="106"/>
      <c r="Z7" s="106"/>
      <c r="AA7" s="106"/>
      <c r="AB7" s="106"/>
      <c r="AC7" s="106"/>
      <c r="AD7" s="106"/>
      <c r="AE7" s="106"/>
      <c r="AF7" s="107"/>
      <c r="AH7"/>
      <c r="AI7"/>
    </row>
    <row r="8" spans="1:43" ht="15" thickBot="1" x14ac:dyDescent="0.35"/>
    <row r="9" spans="1:43" ht="14.4" customHeight="1" thickBot="1" x14ac:dyDescent="0.35">
      <c r="A9" s="16" t="s">
        <v>6</v>
      </c>
      <c r="B9" s="105" t="s">
        <v>7</v>
      </c>
      <c r="C9" s="105"/>
      <c r="D9" s="95" t="s">
        <v>8</v>
      </c>
      <c r="E9" s="96"/>
      <c r="F9" s="93"/>
      <c r="G9" s="89" t="s">
        <v>9</v>
      </c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1"/>
      <c r="X9" s="89" t="s">
        <v>12</v>
      </c>
      <c r="Y9" s="90"/>
      <c r="Z9" s="90"/>
      <c r="AA9" s="90"/>
      <c r="AB9" s="90"/>
      <c r="AC9" s="90"/>
      <c r="AD9" s="90"/>
      <c r="AE9" s="89" t="s">
        <v>22</v>
      </c>
      <c r="AF9" s="90"/>
      <c r="AG9" s="90"/>
      <c r="AH9" s="91"/>
      <c r="AI9" s="17"/>
      <c r="AK9" s="26" t="s">
        <v>48</v>
      </c>
      <c r="AM9" s="26" t="s">
        <v>49</v>
      </c>
      <c r="AO9" s="26" t="s">
        <v>50</v>
      </c>
      <c r="AQ9" s="26" t="s">
        <v>51</v>
      </c>
    </row>
    <row r="10" spans="1:43" x14ac:dyDescent="0.3">
      <c r="A10" s="18">
        <v>1</v>
      </c>
      <c r="B10" s="125" t="s">
        <v>33</v>
      </c>
      <c r="C10" s="125"/>
      <c r="D10" s="126" t="str">
        <f>IF(ISBLANK('Einführung &amp; Erklärung'!E5),"",'Einführung &amp; Erklärung'!E5)</f>
        <v/>
      </c>
      <c r="E10" s="97"/>
      <c r="F10" s="65"/>
      <c r="G10" s="127" t="str">
        <f>E3</f>
        <v>A1</v>
      </c>
      <c r="H10" s="54"/>
      <c r="I10" s="54"/>
      <c r="J10" s="54"/>
      <c r="K10" s="54"/>
      <c r="L10" s="54"/>
      <c r="M10" s="54"/>
      <c r="N10" s="54"/>
      <c r="O10" s="2" t="s">
        <v>10</v>
      </c>
      <c r="P10" s="54" t="str">
        <f>E4</f>
        <v>A2</v>
      </c>
      <c r="Q10" s="54"/>
      <c r="R10" s="54"/>
      <c r="S10" s="54"/>
      <c r="T10" s="54"/>
      <c r="U10" s="54"/>
      <c r="V10" s="54"/>
      <c r="W10" s="55"/>
      <c r="X10" s="128"/>
      <c r="Y10" s="129"/>
      <c r="Z10" s="129"/>
      <c r="AA10" s="2" t="s">
        <v>11</v>
      </c>
      <c r="AB10" s="129"/>
      <c r="AC10" s="129"/>
      <c r="AD10" s="129"/>
      <c r="AE10" s="127" t="s">
        <v>47</v>
      </c>
      <c r="AF10" s="54"/>
      <c r="AG10" s="54"/>
      <c r="AH10" s="55"/>
      <c r="AI10" s="7"/>
      <c r="AK10" s="26" t="str">
        <f>IF(ISBLANK(X10),"",IF(X10&gt;AB10,1,0))</f>
        <v/>
      </c>
      <c r="AM10" s="26" t="str">
        <f t="shared" ref="AM10" si="0">IF(ISBLANK(AB10),"",IF(AK10=0,1,0))</f>
        <v/>
      </c>
      <c r="AO10" s="26" t="str">
        <f t="shared" ref="AO10" si="1">IF(ISBLANK(X10),"",1)</f>
        <v/>
      </c>
      <c r="AQ10" s="26" t="str">
        <f t="shared" ref="AQ10" si="2">IF(ISBLANK(AB10),"",1)</f>
        <v/>
      </c>
    </row>
    <row r="11" spans="1:43" ht="15" thickBot="1" x14ac:dyDescent="0.35">
      <c r="A11" s="19">
        <f>A10+1</f>
        <v>2</v>
      </c>
      <c r="B11" s="111" t="str">
        <f>B10</f>
        <v>A</v>
      </c>
      <c r="C11" s="111"/>
      <c r="D11" s="72" t="str">
        <f>IFERROR(D10+'Einführung &amp; Erklärung'!$E$11,"")</f>
        <v/>
      </c>
      <c r="E11" s="73"/>
      <c r="F11" s="74"/>
      <c r="G11" s="117" t="str">
        <f>E5</f>
        <v>A3</v>
      </c>
      <c r="H11" s="118"/>
      <c r="I11" s="118"/>
      <c r="J11" s="118"/>
      <c r="K11" s="118"/>
      <c r="L11" s="118"/>
      <c r="M11" s="118"/>
      <c r="N11" s="118"/>
      <c r="O11" s="20" t="s">
        <v>10</v>
      </c>
      <c r="P11" s="118" t="str">
        <f>E6</f>
        <v>A4</v>
      </c>
      <c r="Q11" s="118"/>
      <c r="R11" s="118"/>
      <c r="S11" s="118"/>
      <c r="T11" s="118"/>
      <c r="U11" s="118"/>
      <c r="V11" s="118"/>
      <c r="W11" s="119"/>
      <c r="X11" s="115"/>
      <c r="Y11" s="116"/>
      <c r="Z11" s="116"/>
      <c r="AA11" s="20" t="s">
        <v>11</v>
      </c>
      <c r="AB11" s="116"/>
      <c r="AC11" s="116"/>
      <c r="AD11" s="116"/>
      <c r="AE11" s="117" t="str">
        <f t="shared" ref="AE11:AE29" si="3">G10</f>
        <v>A1</v>
      </c>
      <c r="AF11" s="118"/>
      <c r="AG11" s="118"/>
      <c r="AH11" s="119"/>
      <c r="AI11" s="21"/>
      <c r="AK11" s="26" t="str">
        <f t="shared" ref="AK11:AK29" si="4">IF(ISBLANK(X11),"",IF(X11&gt;AB11,1,0))</f>
        <v/>
      </c>
      <c r="AM11" s="26" t="str">
        <f t="shared" ref="AM11:AM29" si="5">IF(ISBLANK(AB11),"",IF(AK11=0,1,0))</f>
        <v/>
      </c>
      <c r="AO11" s="26" t="str">
        <f t="shared" ref="AO11:AO29" si="6">IF(ISBLANK(X11),"",1)</f>
        <v/>
      </c>
      <c r="AQ11" s="26" t="str">
        <f t="shared" ref="AQ11:AQ29" si="7">IF(ISBLANK(AB11),"",1)</f>
        <v/>
      </c>
    </row>
    <row r="12" spans="1:43" x14ac:dyDescent="0.3">
      <c r="A12" s="18">
        <f>A11+1</f>
        <v>3</v>
      </c>
      <c r="B12" s="109" t="s">
        <v>34</v>
      </c>
      <c r="C12" s="109"/>
      <c r="D12" s="126" t="str">
        <f>IFERROR(D11+'Einführung &amp; Erklärung'!$E$11,"")</f>
        <v/>
      </c>
      <c r="E12" s="97"/>
      <c r="F12" s="65"/>
      <c r="G12" s="70" t="str">
        <f>W3</f>
        <v>B1</v>
      </c>
      <c r="H12" s="66"/>
      <c r="I12" s="66"/>
      <c r="J12" s="66"/>
      <c r="K12" s="66"/>
      <c r="L12" s="66"/>
      <c r="M12" s="66"/>
      <c r="N12" s="66"/>
      <c r="O12" s="1" t="s">
        <v>10</v>
      </c>
      <c r="P12" s="66" t="str">
        <f>W4</f>
        <v>B2</v>
      </c>
      <c r="Q12" s="66"/>
      <c r="R12" s="66"/>
      <c r="S12" s="66"/>
      <c r="T12" s="66"/>
      <c r="U12" s="66"/>
      <c r="V12" s="66"/>
      <c r="W12" s="67"/>
      <c r="X12" s="68"/>
      <c r="Y12" s="69"/>
      <c r="Z12" s="69"/>
      <c r="AA12" s="1" t="s">
        <v>11</v>
      </c>
      <c r="AB12" s="69"/>
      <c r="AC12" s="69"/>
      <c r="AD12" s="69"/>
      <c r="AE12" s="70" t="str">
        <f t="shared" si="3"/>
        <v>A3</v>
      </c>
      <c r="AF12" s="66"/>
      <c r="AG12" s="66"/>
      <c r="AH12" s="67"/>
      <c r="AI12" s="7"/>
      <c r="AK12" s="26" t="str">
        <f t="shared" si="4"/>
        <v/>
      </c>
      <c r="AM12" s="26" t="str">
        <f t="shared" si="5"/>
        <v/>
      </c>
      <c r="AO12" s="26" t="str">
        <f t="shared" si="6"/>
        <v/>
      </c>
      <c r="AQ12" s="26" t="str">
        <f t="shared" si="7"/>
        <v/>
      </c>
    </row>
    <row r="13" spans="1:43" ht="15" thickBot="1" x14ac:dyDescent="0.35">
      <c r="A13" s="19">
        <f>A12+1</f>
        <v>4</v>
      </c>
      <c r="B13" s="111" t="str">
        <f>B12</f>
        <v>B</v>
      </c>
      <c r="C13" s="111"/>
      <c r="D13" s="130" t="str">
        <f>IFERROR(D12+'Einführung &amp; Erklärung'!$E$11,"")</f>
        <v/>
      </c>
      <c r="E13" s="131"/>
      <c r="F13" s="132"/>
      <c r="G13" s="117" t="str">
        <f>W5</f>
        <v>B3</v>
      </c>
      <c r="H13" s="118"/>
      <c r="I13" s="118"/>
      <c r="J13" s="118"/>
      <c r="K13" s="118"/>
      <c r="L13" s="118"/>
      <c r="M13" s="118"/>
      <c r="N13" s="118"/>
      <c r="O13" s="20" t="s">
        <v>10</v>
      </c>
      <c r="P13" s="118" t="str">
        <f>W6</f>
        <v>B4</v>
      </c>
      <c r="Q13" s="118"/>
      <c r="R13" s="118"/>
      <c r="S13" s="118"/>
      <c r="T13" s="118"/>
      <c r="U13" s="118"/>
      <c r="V13" s="118"/>
      <c r="W13" s="119"/>
      <c r="X13" s="115"/>
      <c r="Y13" s="116"/>
      <c r="Z13" s="116"/>
      <c r="AA13" s="20" t="s">
        <v>11</v>
      </c>
      <c r="AB13" s="116"/>
      <c r="AC13" s="116"/>
      <c r="AD13" s="116"/>
      <c r="AE13" s="117" t="str">
        <f t="shared" si="3"/>
        <v>B1</v>
      </c>
      <c r="AF13" s="118"/>
      <c r="AG13" s="118"/>
      <c r="AH13" s="119"/>
      <c r="AI13" s="21"/>
      <c r="AK13" s="26" t="str">
        <f t="shared" si="4"/>
        <v/>
      </c>
      <c r="AM13" s="26" t="str">
        <f t="shared" si="5"/>
        <v/>
      </c>
      <c r="AO13" s="26" t="str">
        <f t="shared" si="6"/>
        <v/>
      </c>
      <c r="AQ13" s="26" t="str">
        <f t="shared" si="7"/>
        <v/>
      </c>
    </row>
    <row r="14" spans="1:43" x14ac:dyDescent="0.3">
      <c r="A14" s="18">
        <f>A13+1</f>
        <v>5</v>
      </c>
      <c r="B14" s="109" t="str">
        <f>B11</f>
        <v>A</v>
      </c>
      <c r="C14" s="109"/>
      <c r="D14" s="126" t="str">
        <f>IFERROR(D13+'Einführung &amp; Erklärung'!$E$11,"")</f>
        <v/>
      </c>
      <c r="E14" s="97"/>
      <c r="F14" s="65"/>
      <c r="G14" s="70" t="str">
        <f>E7</f>
        <v>A5</v>
      </c>
      <c r="H14" s="66"/>
      <c r="I14" s="66"/>
      <c r="J14" s="66"/>
      <c r="K14" s="66"/>
      <c r="L14" s="66"/>
      <c r="M14" s="66"/>
      <c r="N14" s="66"/>
      <c r="O14" s="1" t="s">
        <v>10</v>
      </c>
      <c r="P14" s="66" t="str">
        <f>G10</f>
        <v>A1</v>
      </c>
      <c r="Q14" s="66"/>
      <c r="R14" s="66"/>
      <c r="S14" s="66"/>
      <c r="T14" s="66"/>
      <c r="U14" s="66"/>
      <c r="V14" s="66"/>
      <c r="W14" s="67"/>
      <c r="X14" s="68"/>
      <c r="Y14" s="69"/>
      <c r="Z14" s="69"/>
      <c r="AA14" s="1" t="s">
        <v>11</v>
      </c>
      <c r="AB14" s="69"/>
      <c r="AC14" s="69"/>
      <c r="AD14" s="69"/>
      <c r="AE14" s="70" t="str">
        <f t="shared" si="3"/>
        <v>B3</v>
      </c>
      <c r="AF14" s="66"/>
      <c r="AG14" s="66"/>
      <c r="AH14" s="67"/>
      <c r="AI14" s="7"/>
      <c r="AK14" s="26" t="str">
        <f t="shared" si="4"/>
        <v/>
      </c>
      <c r="AM14" s="26" t="str">
        <f t="shared" si="5"/>
        <v/>
      </c>
      <c r="AO14" s="26" t="str">
        <f t="shared" si="6"/>
        <v/>
      </c>
      <c r="AQ14" s="26" t="str">
        <f t="shared" si="7"/>
        <v/>
      </c>
    </row>
    <row r="15" spans="1:43" ht="15" thickBot="1" x14ac:dyDescent="0.35">
      <c r="A15" s="19">
        <f>A14+1</f>
        <v>6</v>
      </c>
      <c r="B15" s="111" t="str">
        <f>B14</f>
        <v>A</v>
      </c>
      <c r="C15" s="111"/>
      <c r="D15" s="130" t="str">
        <f>IFERROR(D14+'Einführung &amp; Erklärung'!$E$11,"")</f>
        <v/>
      </c>
      <c r="E15" s="131"/>
      <c r="F15" s="132"/>
      <c r="G15" s="117" t="str">
        <f>P10</f>
        <v>A2</v>
      </c>
      <c r="H15" s="118"/>
      <c r="I15" s="118"/>
      <c r="J15" s="118"/>
      <c r="K15" s="118"/>
      <c r="L15" s="118"/>
      <c r="M15" s="118"/>
      <c r="N15" s="118"/>
      <c r="O15" s="20" t="s">
        <v>10</v>
      </c>
      <c r="P15" s="118" t="str">
        <f>G11</f>
        <v>A3</v>
      </c>
      <c r="Q15" s="118"/>
      <c r="R15" s="118"/>
      <c r="S15" s="118"/>
      <c r="T15" s="118"/>
      <c r="U15" s="118"/>
      <c r="V15" s="118"/>
      <c r="W15" s="119"/>
      <c r="X15" s="115"/>
      <c r="Y15" s="116"/>
      <c r="Z15" s="116"/>
      <c r="AA15" s="20" t="s">
        <v>11</v>
      </c>
      <c r="AB15" s="116"/>
      <c r="AC15" s="116"/>
      <c r="AD15" s="116"/>
      <c r="AE15" s="117" t="str">
        <f t="shared" si="3"/>
        <v>A5</v>
      </c>
      <c r="AF15" s="118"/>
      <c r="AG15" s="118"/>
      <c r="AH15" s="119"/>
      <c r="AI15" s="21"/>
      <c r="AK15" s="26" t="str">
        <f t="shared" si="4"/>
        <v/>
      </c>
      <c r="AM15" s="26" t="str">
        <f t="shared" si="5"/>
        <v/>
      </c>
      <c r="AO15" s="26" t="str">
        <f t="shared" si="6"/>
        <v/>
      </c>
      <c r="AQ15" s="26" t="str">
        <f t="shared" si="7"/>
        <v/>
      </c>
    </row>
    <row r="16" spans="1:43" x14ac:dyDescent="0.3">
      <c r="A16" s="18">
        <f t="shared" ref="A16:A19" si="8">A15+1</f>
        <v>7</v>
      </c>
      <c r="B16" s="109" t="str">
        <f>B13</f>
        <v>B</v>
      </c>
      <c r="C16" s="109"/>
      <c r="D16" s="126" t="str">
        <f>IFERROR(D15+'Einführung &amp; Erklärung'!$E$11,"")</f>
        <v/>
      </c>
      <c r="E16" s="97"/>
      <c r="F16" s="65"/>
      <c r="G16" s="70" t="str">
        <f>W7</f>
        <v>B5</v>
      </c>
      <c r="H16" s="66"/>
      <c r="I16" s="66"/>
      <c r="J16" s="66"/>
      <c r="K16" s="66"/>
      <c r="L16" s="66"/>
      <c r="M16" s="66"/>
      <c r="N16" s="66"/>
      <c r="O16" s="1" t="s">
        <v>10</v>
      </c>
      <c r="P16" s="66" t="str">
        <f>G12</f>
        <v>B1</v>
      </c>
      <c r="Q16" s="66"/>
      <c r="R16" s="66"/>
      <c r="S16" s="66"/>
      <c r="T16" s="66"/>
      <c r="U16" s="66"/>
      <c r="V16" s="66"/>
      <c r="W16" s="67"/>
      <c r="X16" s="68"/>
      <c r="Y16" s="69"/>
      <c r="Z16" s="69"/>
      <c r="AA16" s="1" t="s">
        <v>11</v>
      </c>
      <c r="AB16" s="69"/>
      <c r="AC16" s="69"/>
      <c r="AD16" s="69"/>
      <c r="AE16" s="70" t="str">
        <f t="shared" si="3"/>
        <v>A2</v>
      </c>
      <c r="AF16" s="66"/>
      <c r="AG16" s="66"/>
      <c r="AH16" s="67"/>
      <c r="AI16" s="7"/>
      <c r="AK16" s="26" t="str">
        <f t="shared" si="4"/>
        <v/>
      </c>
      <c r="AM16" s="26" t="str">
        <f t="shared" si="5"/>
        <v/>
      </c>
      <c r="AO16" s="26" t="str">
        <f t="shared" si="6"/>
        <v/>
      </c>
      <c r="AQ16" s="26" t="str">
        <f t="shared" si="7"/>
        <v/>
      </c>
    </row>
    <row r="17" spans="1:43" ht="15" thickBot="1" x14ac:dyDescent="0.35">
      <c r="A17" s="19">
        <f t="shared" si="8"/>
        <v>8</v>
      </c>
      <c r="B17" s="111" t="str">
        <f>B16</f>
        <v>B</v>
      </c>
      <c r="C17" s="111"/>
      <c r="D17" s="130" t="str">
        <f>IFERROR(D16+'Einführung &amp; Erklärung'!$E$11,"")</f>
        <v/>
      </c>
      <c r="E17" s="131"/>
      <c r="F17" s="132"/>
      <c r="G17" s="117" t="str">
        <f>P12</f>
        <v>B2</v>
      </c>
      <c r="H17" s="118"/>
      <c r="I17" s="118"/>
      <c r="J17" s="118"/>
      <c r="K17" s="118"/>
      <c r="L17" s="118"/>
      <c r="M17" s="118"/>
      <c r="N17" s="118"/>
      <c r="O17" s="20" t="s">
        <v>10</v>
      </c>
      <c r="P17" s="118" t="str">
        <f>G13</f>
        <v>B3</v>
      </c>
      <c r="Q17" s="118"/>
      <c r="R17" s="118"/>
      <c r="S17" s="118"/>
      <c r="T17" s="118"/>
      <c r="U17" s="118"/>
      <c r="V17" s="118"/>
      <c r="W17" s="119"/>
      <c r="X17" s="115"/>
      <c r="Y17" s="116"/>
      <c r="Z17" s="116"/>
      <c r="AA17" s="20" t="s">
        <v>11</v>
      </c>
      <c r="AB17" s="116"/>
      <c r="AC17" s="116"/>
      <c r="AD17" s="116"/>
      <c r="AE17" s="117" t="str">
        <f t="shared" si="3"/>
        <v>B5</v>
      </c>
      <c r="AF17" s="118"/>
      <c r="AG17" s="118"/>
      <c r="AH17" s="119"/>
      <c r="AI17" s="21"/>
      <c r="AK17" s="26" t="str">
        <f t="shared" si="4"/>
        <v/>
      </c>
      <c r="AM17" s="26" t="str">
        <f t="shared" si="5"/>
        <v/>
      </c>
      <c r="AO17" s="26" t="str">
        <f t="shared" si="6"/>
        <v/>
      </c>
      <c r="AQ17" s="26" t="str">
        <f t="shared" si="7"/>
        <v/>
      </c>
    </row>
    <row r="18" spans="1:43" x14ac:dyDescent="0.3">
      <c r="A18" s="18">
        <f t="shared" si="8"/>
        <v>9</v>
      </c>
      <c r="B18" s="109" t="str">
        <f>B15</f>
        <v>A</v>
      </c>
      <c r="C18" s="109"/>
      <c r="D18" s="126" t="str">
        <f>IFERROR(D17+'Einführung &amp; Erklärung'!$E$11,"")</f>
        <v/>
      </c>
      <c r="E18" s="97"/>
      <c r="F18" s="65"/>
      <c r="G18" s="70" t="str">
        <f>P11</f>
        <v>A4</v>
      </c>
      <c r="H18" s="66"/>
      <c r="I18" s="66"/>
      <c r="J18" s="66"/>
      <c r="K18" s="66"/>
      <c r="L18" s="66"/>
      <c r="M18" s="66"/>
      <c r="N18" s="66"/>
      <c r="O18" s="1" t="s">
        <v>10</v>
      </c>
      <c r="P18" s="66" t="str">
        <f>G14</f>
        <v>A5</v>
      </c>
      <c r="Q18" s="66"/>
      <c r="R18" s="66"/>
      <c r="S18" s="66"/>
      <c r="T18" s="66"/>
      <c r="U18" s="66"/>
      <c r="V18" s="66"/>
      <c r="W18" s="67"/>
      <c r="X18" s="68"/>
      <c r="Y18" s="69"/>
      <c r="Z18" s="69"/>
      <c r="AA18" s="1" t="s">
        <v>11</v>
      </c>
      <c r="AB18" s="69"/>
      <c r="AC18" s="69"/>
      <c r="AD18" s="69"/>
      <c r="AE18" s="70" t="str">
        <f t="shared" si="3"/>
        <v>B2</v>
      </c>
      <c r="AF18" s="66"/>
      <c r="AG18" s="66"/>
      <c r="AH18" s="67"/>
      <c r="AI18" s="7"/>
      <c r="AK18" s="26" t="str">
        <f t="shared" si="4"/>
        <v/>
      </c>
      <c r="AM18" s="26" t="str">
        <f t="shared" si="5"/>
        <v/>
      </c>
      <c r="AO18" s="26" t="str">
        <f t="shared" si="6"/>
        <v/>
      </c>
      <c r="AQ18" s="26" t="str">
        <f t="shared" si="7"/>
        <v/>
      </c>
    </row>
    <row r="19" spans="1:43" ht="15" thickBot="1" x14ac:dyDescent="0.35">
      <c r="A19" s="19">
        <f t="shared" si="8"/>
        <v>10</v>
      </c>
      <c r="B19" s="111" t="str">
        <f>B18</f>
        <v>A</v>
      </c>
      <c r="C19" s="111"/>
      <c r="D19" s="130" t="str">
        <f>IFERROR(D18+'Einführung &amp; Erklärung'!$E$11,"")</f>
        <v/>
      </c>
      <c r="E19" s="131"/>
      <c r="F19" s="132"/>
      <c r="G19" s="117" t="str">
        <f>G10</f>
        <v>A1</v>
      </c>
      <c r="H19" s="118"/>
      <c r="I19" s="118"/>
      <c r="J19" s="118"/>
      <c r="K19" s="118"/>
      <c r="L19" s="118"/>
      <c r="M19" s="118"/>
      <c r="N19" s="118"/>
      <c r="O19" s="20" t="s">
        <v>10</v>
      </c>
      <c r="P19" s="118" t="str">
        <f>G11</f>
        <v>A3</v>
      </c>
      <c r="Q19" s="118"/>
      <c r="R19" s="118"/>
      <c r="S19" s="118"/>
      <c r="T19" s="118"/>
      <c r="U19" s="118"/>
      <c r="V19" s="118"/>
      <c r="W19" s="119"/>
      <c r="X19" s="115"/>
      <c r="Y19" s="116"/>
      <c r="Z19" s="116"/>
      <c r="AA19" s="20" t="s">
        <v>11</v>
      </c>
      <c r="AB19" s="116"/>
      <c r="AC19" s="116"/>
      <c r="AD19" s="116"/>
      <c r="AE19" s="117" t="str">
        <f t="shared" si="3"/>
        <v>A4</v>
      </c>
      <c r="AF19" s="118"/>
      <c r="AG19" s="118"/>
      <c r="AH19" s="119"/>
      <c r="AI19" s="21"/>
      <c r="AK19" s="26" t="str">
        <f t="shared" si="4"/>
        <v/>
      </c>
      <c r="AM19" s="26" t="str">
        <f t="shared" si="5"/>
        <v/>
      </c>
      <c r="AO19" s="26" t="str">
        <f t="shared" si="6"/>
        <v/>
      </c>
      <c r="AQ19" s="26" t="str">
        <f t="shared" si="7"/>
        <v/>
      </c>
    </row>
    <row r="20" spans="1:43" x14ac:dyDescent="0.3">
      <c r="A20" s="18">
        <f>A19+1</f>
        <v>11</v>
      </c>
      <c r="B20" s="109" t="str">
        <f>B17</f>
        <v>B</v>
      </c>
      <c r="C20" s="109"/>
      <c r="D20" s="126" t="str">
        <f>IFERROR(D19+'Einführung &amp; Erklärung'!$E$11,"")</f>
        <v/>
      </c>
      <c r="E20" s="97"/>
      <c r="F20" s="65"/>
      <c r="G20" s="70" t="str">
        <f>P13</f>
        <v>B4</v>
      </c>
      <c r="H20" s="66"/>
      <c r="I20" s="66"/>
      <c r="J20" s="66"/>
      <c r="K20" s="66"/>
      <c r="L20" s="66"/>
      <c r="M20" s="66"/>
      <c r="N20" s="66"/>
      <c r="O20" s="1" t="s">
        <v>10</v>
      </c>
      <c r="P20" s="66" t="str">
        <f>G16</f>
        <v>B5</v>
      </c>
      <c r="Q20" s="66"/>
      <c r="R20" s="66"/>
      <c r="S20" s="66"/>
      <c r="T20" s="66"/>
      <c r="U20" s="66"/>
      <c r="V20" s="66"/>
      <c r="W20" s="67"/>
      <c r="X20" s="68"/>
      <c r="Y20" s="69"/>
      <c r="Z20" s="69"/>
      <c r="AA20" s="1" t="s">
        <v>11</v>
      </c>
      <c r="AB20" s="69"/>
      <c r="AC20" s="69"/>
      <c r="AD20" s="69"/>
      <c r="AE20" s="70" t="str">
        <f t="shared" si="3"/>
        <v>A1</v>
      </c>
      <c r="AF20" s="66"/>
      <c r="AG20" s="66"/>
      <c r="AH20" s="67"/>
      <c r="AI20" s="7"/>
      <c r="AK20" s="26" t="str">
        <f t="shared" si="4"/>
        <v/>
      </c>
      <c r="AM20" s="26" t="str">
        <f t="shared" si="5"/>
        <v/>
      </c>
      <c r="AO20" s="26" t="str">
        <f t="shared" si="6"/>
        <v/>
      </c>
      <c r="AQ20" s="26" t="str">
        <f t="shared" si="7"/>
        <v/>
      </c>
    </row>
    <row r="21" spans="1:43" ht="15" thickBot="1" x14ac:dyDescent="0.35">
      <c r="A21" s="8">
        <f>A20+1</f>
        <v>12</v>
      </c>
      <c r="B21" s="71" t="str">
        <f>B20</f>
        <v>B</v>
      </c>
      <c r="C21" s="71"/>
      <c r="D21" s="130" t="str">
        <f>IFERROR(D20+'Einführung &amp; Erklärung'!$E$11,"")</f>
        <v/>
      </c>
      <c r="E21" s="131"/>
      <c r="F21" s="132"/>
      <c r="G21" s="75" t="str">
        <f>G12</f>
        <v>B1</v>
      </c>
      <c r="H21" s="51"/>
      <c r="I21" s="51"/>
      <c r="J21" s="51"/>
      <c r="K21" s="51"/>
      <c r="L21" s="51"/>
      <c r="M21" s="51"/>
      <c r="N21" s="51"/>
      <c r="O21" s="3" t="s">
        <v>10</v>
      </c>
      <c r="P21" s="51" t="str">
        <f>G13</f>
        <v>B3</v>
      </c>
      <c r="Q21" s="51"/>
      <c r="R21" s="51"/>
      <c r="S21" s="51"/>
      <c r="T21" s="51"/>
      <c r="U21" s="51"/>
      <c r="V21" s="51"/>
      <c r="W21" s="52"/>
      <c r="X21" s="76"/>
      <c r="Y21" s="77"/>
      <c r="Z21" s="77"/>
      <c r="AA21" s="3" t="s">
        <v>11</v>
      </c>
      <c r="AB21" s="77"/>
      <c r="AC21" s="77"/>
      <c r="AD21" s="77"/>
      <c r="AE21" s="117" t="str">
        <f t="shared" si="3"/>
        <v>B4</v>
      </c>
      <c r="AF21" s="118"/>
      <c r="AG21" s="118"/>
      <c r="AH21" s="119"/>
      <c r="AI21" s="5"/>
      <c r="AK21" s="26" t="str">
        <f t="shared" si="4"/>
        <v/>
      </c>
      <c r="AM21" s="26" t="str">
        <f t="shared" si="5"/>
        <v/>
      </c>
      <c r="AO21" s="26" t="str">
        <f t="shared" si="6"/>
        <v/>
      </c>
      <c r="AQ21" s="26" t="str">
        <f t="shared" si="7"/>
        <v/>
      </c>
    </row>
    <row r="22" spans="1:43" x14ac:dyDescent="0.3">
      <c r="A22" s="22">
        <f t="shared" ref="A22:A29" si="9">A21+1</f>
        <v>13</v>
      </c>
      <c r="B22" s="108" t="str">
        <f>B19</f>
        <v>A</v>
      </c>
      <c r="C22" s="108"/>
      <c r="D22" s="126" t="str">
        <f>IFERROR(D21+'Einführung &amp; Erklärung'!$E$11,"")</f>
        <v/>
      </c>
      <c r="E22" s="97"/>
      <c r="F22" s="65"/>
      <c r="G22" s="120" t="str">
        <f>P10</f>
        <v>A2</v>
      </c>
      <c r="H22" s="121"/>
      <c r="I22" s="121"/>
      <c r="J22" s="121"/>
      <c r="K22" s="121"/>
      <c r="L22" s="121"/>
      <c r="M22" s="121"/>
      <c r="N22" s="121"/>
      <c r="O22" s="23" t="s">
        <v>10</v>
      </c>
      <c r="P22" s="121" t="str">
        <f>P11</f>
        <v>A4</v>
      </c>
      <c r="Q22" s="121"/>
      <c r="R22" s="121"/>
      <c r="S22" s="121"/>
      <c r="T22" s="121"/>
      <c r="U22" s="121"/>
      <c r="V22" s="121"/>
      <c r="W22" s="122"/>
      <c r="X22" s="123"/>
      <c r="Y22" s="124"/>
      <c r="Z22" s="124"/>
      <c r="AA22" s="23" t="s">
        <v>11</v>
      </c>
      <c r="AB22" s="124"/>
      <c r="AC22" s="124"/>
      <c r="AD22" s="124"/>
      <c r="AE22" s="70" t="str">
        <f t="shared" si="3"/>
        <v>B1</v>
      </c>
      <c r="AF22" s="66"/>
      <c r="AG22" s="66"/>
      <c r="AH22" s="67"/>
      <c r="AI22" s="24"/>
      <c r="AK22" s="26" t="str">
        <f t="shared" si="4"/>
        <v/>
      </c>
      <c r="AM22" s="26" t="str">
        <f t="shared" si="5"/>
        <v/>
      </c>
      <c r="AO22" s="26" t="str">
        <f t="shared" si="6"/>
        <v/>
      </c>
      <c r="AQ22" s="26" t="str">
        <f t="shared" si="7"/>
        <v/>
      </c>
    </row>
    <row r="23" spans="1:43" ht="15" thickBot="1" x14ac:dyDescent="0.35">
      <c r="A23" s="8">
        <f t="shared" si="9"/>
        <v>14</v>
      </c>
      <c r="B23" s="71" t="str">
        <f>B22</f>
        <v>A</v>
      </c>
      <c r="C23" s="71"/>
      <c r="D23" s="130" t="str">
        <f>IFERROR(D22+'Einführung &amp; Erklärung'!$E$11,"")</f>
        <v/>
      </c>
      <c r="E23" s="131"/>
      <c r="F23" s="132"/>
      <c r="G23" s="75" t="str">
        <f>P19</f>
        <v>A3</v>
      </c>
      <c r="H23" s="51"/>
      <c r="I23" s="51"/>
      <c r="J23" s="51"/>
      <c r="K23" s="51"/>
      <c r="L23" s="51"/>
      <c r="M23" s="51"/>
      <c r="N23" s="51"/>
      <c r="O23" s="3" t="s">
        <v>10</v>
      </c>
      <c r="P23" s="51" t="str">
        <f>P18</f>
        <v>A5</v>
      </c>
      <c r="Q23" s="51"/>
      <c r="R23" s="51"/>
      <c r="S23" s="51"/>
      <c r="T23" s="51"/>
      <c r="U23" s="51"/>
      <c r="V23" s="51"/>
      <c r="W23" s="52"/>
      <c r="X23" s="76"/>
      <c r="Y23" s="77"/>
      <c r="Z23" s="77"/>
      <c r="AA23" s="3" t="s">
        <v>11</v>
      </c>
      <c r="AB23" s="77"/>
      <c r="AC23" s="77"/>
      <c r="AD23" s="77"/>
      <c r="AE23" s="117" t="str">
        <f t="shared" si="3"/>
        <v>A2</v>
      </c>
      <c r="AF23" s="118"/>
      <c r="AG23" s="118"/>
      <c r="AH23" s="119"/>
      <c r="AI23" s="5"/>
      <c r="AK23" s="26" t="str">
        <f t="shared" si="4"/>
        <v/>
      </c>
      <c r="AM23" s="26" t="str">
        <f t="shared" si="5"/>
        <v/>
      </c>
      <c r="AO23" s="26" t="str">
        <f t="shared" si="6"/>
        <v/>
      </c>
      <c r="AQ23" s="26" t="str">
        <f t="shared" si="7"/>
        <v/>
      </c>
    </row>
    <row r="24" spans="1:43" x14ac:dyDescent="0.3">
      <c r="A24" s="22">
        <f t="shared" si="9"/>
        <v>15</v>
      </c>
      <c r="B24" s="108" t="str">
        <f>B21</f>
        <v>B</v>
      </c>
      <c r="C24" s="108"/>
      <c r="D24" s="126" t="str">
        <f>IFERROR(D23+'Einführung &amp; Erklärung'!$E$11,"")</f>
        <v/>
      </c>
      <c r="E24" s="97"/>
      <c r="F24" s="65"/>
      <c r="G24" s="120" t="str">
        <f>P12</f>
        <v>B2</v>
      </c>
      <c r="H24" s="121"/>
      <c r="I24" s="121"/>
      <c r="J24" s="121"/>
      <c r="K24" s="121"/>
      <c r="L24" s="121"/>
      <c r="M24" s="121"/>
      <c r="N24" s="121"/>
      <c r="O24" s="23" t="s">
        <v>10</v>
      </c>
      <c r="P24" s="121" t="str">
        <f>P13</f>
        <v>B4</v>
      </c>
      <c r="Q24" s="121"/>
      <c r="R24" s="121"/>
      <c r="S24" s="121"/>
      <c r="T24" s="121"/>
      <c r="U24" s="121"/>
      <c r="V24" s="121"/>
      <c r="W24" s="122"/>
      <c r="X24" s="123"/>
      <c r="Y24" s="124"/>
      <c r="Z24" s="124"/>
      <c r="AA24" s="23" t="s">
        <v>11</v>
      </c>
      <c r="AB24" s="124"/>
      <c r="AC24" s="124"/>
      <c r="AD24" s="124"/>
      <c r="AE24" s="70" t="str">
        <f t="shared" si="3"/>
        <v>A3</v>
      </c>
      <c r="AF24" s="66"/>
      <c r="AG24" s="66"/>
      <c r="AH24" s="67"/>
      <c r="AI24" s="24"/>
      <c r="AK24" s="26" t="str">
        <f t="shared" si="4"/>
        <v/>
      </c>
      <c r="AM24" s="26" t="str">
        <f t="shared" si="5"/>
        <v/>
      </c>
      <c r="AO24" s="26" t="str">
        <f t="shared" si="6"/>
        <v/>
      </c>
      <c r="AQ24" s="26" t="str">
        <f t="shared" si="7"/>
        <v/>
      </c>
    </row>
    <row r="25" spans="1:43" ht="15" thickBot="1" x14ac:dyDescent="0.35">
      <c r="A25" s="8">
        <f t="shared" si="9"/>
        <v>16</v>
      </c>
      <c r="B25" s="71" t="str">
        <f>B24</f>
        <v>B</v>
      </c>
      <c r="C25" s="71"/>
      <c r="D25" s="130" t="str">
        <f>IFERROR(D24+'Einführung &amp; Erklärung'!$E$11,"")</f>
        <v/>
      </c>
      <c r="E25" s="131"/>
      <c r="F25" s="132"/>
      <c r="G25" s="75" t="str">
        <f>P21</f>
        <v>B3</v>
      </c>
      <c r="H25" s="51"/>
      <c r="I25" s="51"/>
      <c r="J25" s="51"/>
      <c r="K25" s="51"/>
      <c r="L25" s="51"/>
      <c r="M25" s="51"/>
      <c r="N25" s="51"/>
      <c r="O25" s="3" t="s">
        <v>10</v>
      </c>
      <c r="P25" s="51" t="str">
        <f>P20</f>
        <v>B5</v>
      </c>
      <c r="Q25" s="51"/>
      <c r="R25" s="51"/>
      <c r="S25" s="51"/>
      <c r="T25" s="51"/>
      <c r="U25" s="51"/>
      <c r="V25" s="51"/>
      <c r="W25" s="52"/>
      <c r="X25" s="76"/>
      <c r="Y25" s="77"/>
      <c r="Z25" s="77"/>
      <c r="AA25" s="3" t="s">
        <v>11</v>
      </c>
      <c r="AB25" s="77"/>
      <c r="AC25" s="77"/>
      <c r="AD25" s="77"/>
      <c r="AE25" s="117" t="str">
        <f t="shared" si="3"/>
        <v>B2</v>
      </c>
      <c r="AF25" s="118"/>
      <c r="AG25" s="118"/>
      <c r="AH25" s="119"/>
      <c r="AI25" s="5"/>
      <c r="AK25" s="26" t="str">
        <f t="shared" si="4"/>
        <v/>
      </c>
      <c r="AM25" s="26" t="str">
        <f t="shared" si="5"/>
        <v/>
      </c>
      <c r="AO25" s="26" t="str">
        <f t="shared" si="6"/>
        <v/>
      </c>
      <c r="AQ25" s="26" t="str">
        <f t="shared" si="7"/>
        <v/>
      </c>
    </row>
    <row r="26" spans="1:43" x14ac:dyDescent="0.3">
      <c r="A26" s="22">
        <f>A25+1</f>
        <v>17</v>
      </c>
      <c r="B26" s="108" t="str">
        <f>B23</f>
        <v>A</v>
      </c>
      <c r="C26" s="108"/>
      <c r="D26" s="126" t="str">
        <f>IFERROR(D25+'Einführung &amp; Erklärung'!$E$11,"")</f>
        <v/>
      </c>
      <c r="E26" s="97"/>
      <c r="F26" s="65"/>
      <c r="G26" s="120" t="str">
        <f>P11</f>
        <v>A4</v>
      </c>
      <c r="H26" s="121"/>
      <c r="I26" s="121"/>
      <c r="J26" s="121"/>
      <c r="K26" s="121"/>
      <c r="L26" s="121"/>
      <c r="M26" s="121"/>
      <c r="N26" s="121"/>
      <c r="O26" s="23" t="s">
        <v>10</v>
      </c>
      <c r="P26" s="121" t="str">
        <f>G10</f>
        <v>A1</v>
      </c>
      <c r="Q26" s="121"/>
      <c r="R26" s="121"/>
      <c r="S26" s="121"/>
      <c r="T26" s="121"/>
      <c r="U26" s="121"/>
      <c r="V26" s="121"/>
      <c r="W26" s="122"/>
      <c r="X26" s="123"/>
      <c r="Y26" s="124"/>
      <c r="Z26" s="124"/>
      <c r="AA26" s="23" t="s">
        <v>11</v>
      </c>
      <c r="AB26" s="124"/>
      <c r="AC26" s="124"/>
      <c r="AD26" s="124"/>
      <c r="AE26" s="70" t="str">
        <f t="shared" si="3"/>
        <v>B3</v>
      </c>
      <c r="AF26" s="66"/>
      <c r="AG26" s="66"/>
      <c r="AH26" s="67"/>
      <c r="AI26" s="24"/>
      <c r="AK26" s="26" t="str">
        <f t="shared" si="4"/>
        <v/>
      </c>
      <c r="AM26" s="26" t="str">
        <f t="shared" si="5"/>
        <v/>
      </c>
      <c r="AO26" s="26" t="str">
        <f t="shared" si="6"/>
        <v/>
      </c>
      <c r="AQ26" s="26" t="str">
        <f t="shared" si="7"/>
        <v/>
      </c>
    </row>
    <row r="27" spans="1:43" ht="15" thickBot="1" x14ac:dyDescent="0.35">
      <c r="A27" s="8">
        <f t="shared" si="9"/>
        <v>18</v>
      </c>
      <c r="B27" s="71" t="str">
        <f>B26</f>
        <v>A</v>
      </c>
      <c r="C27" s="71"/>
      <c r="D27" s="130" t="str">
        <f>IFERROR(D26+'Einführung &amp; Erklärung'!$E$11,"")</f>
        <v/>
      </c>
      <c r="E27" s="131"/>
      <c r="F27" s="132"/>
      <c r="G27" s="75" t="str">
        <f>G14</f>
        <v>A5</v>
      </c>
      <c r="H27" s="51"/>
      <c r="I27" s="51"/>
      <c r="J27" s="51"/>
      <c r="K27" s="51"/>
      <c r="L27" s="51"/>
      <c r="M27" s="51"/>
      <c r="N27" s="51"/>
      <c r="O27" s="3" t="s">
        <v>10</v>
      </c>
      <c r="P27" s="51" t="str">
        <f>P10</f>
        <v>A2</v>
      </c>
      <c r="Q27" s="51"/>
      <c r="R27" s="51"/>
      <c r="S27" s="51"/>
      <c r="T27" s="51"/>
      <c r="U27" s="51"/>
      <c r="V27" s="51"/>
      <c r="W27" s="52"/>
      <c r="X27" s="76"/>
      <c r="Y27" s="77"/>
      <c r="Z27" s="77"/>
      <c r="AA27" s="3" t="s">
        <v>11</v>
      </c>
      <c r="AB27" s="77"/>
      <c r="AC27" s="77"/>
      <c r="AD27" s="77"/>
      <c r="AE27" s="117" t="str">
        <f t="shared" si="3"/>
        <v>A4</v>
      </c>
      <c r="AF27" s="118"/>
      <c r="AG27" s="118"/>
      <c r="AH27" s="119"/>
      <c r="AI27" s="5"/>
      <c r="AK27" s="26" t="str">
        <f t="shared" si="4"/>
        <v/>
      </c>
      <c r="AM27" s="26" t="str">
        <f t="shared" si="5"/>
        <v/>
      </c>
      <c r="AO27" s="26" t="str">
        <f t="shared" si="6"/>
        <v/>
      </c>
      <c r="AQ27" s="26" t="str">
        <f t="shared" si="7"/>
        <v/>
      </c>
    </row>
    <row r="28" spans="1:43" x14ac:dyDescent="0.3">
      <c r="A28" s="22">
        <f t="shared" si="9"/>
        <v>19</v>
      </c>
      <c r="B28" s="108" t="str">
        <f>B25</f>
        <v>B</v>
      </c>
      <c r="C28" s="108"/>
      <c r="D28" s="110" t="str">
        <f>IFERROR(D27+'Einführung &amp; Erklärung'!$E$11,"")</f>
        <v/>
      </c>
      <c r="E28" s="97"/>
      <c r="F28" s="86"/>
      <c r="G28" s="120" t="str">
        <f>P13</f>
        <v>B4</v>
      </c>
      <c r="H28" s="121"/>
      <c r="I28" s="121"/>
      <c r="J28" s="121"/>
      <c r="K28" s="121"/>
      <c r="L28" s="121"/>
      <c r="M28" s="121"/>
      <c r="N28" s="121"/>
      <c r="O28" s="23" t="s">
        <v>10</v>
      </c>
      <c r="P28" s="121" t="str">
        <f>G12</f>
        <v>B1</v>
      </c>
      <c r="Q28" s="121"/>
      <c r="R28" s="121"/>
      <c r="S28" s="121"/>
      <c r="T28" s="121"/>
      <c r="U28" s="121"/>
      <c r="V28" s="121"/>
      <c r="W28" s="122"/>
      <c r="X28" s="123"/>
      <c r="Y28" s="124"/>
      <c r="Z28" s="124"/>
      <c r="AA28" s="23" t="s">
        <v>11</v>
      </c>
      <c r="AB28" s="124"/>
      <c r="AC28" s="124"/>
      <c r="AD28" s="124"/>
      <c r="AE28" s="70" t="str">
        <f t="shared" si="3"/>
        <v>A5</v>
      </c>
      <c r="AF28" s="66"/>
      <c r="AG28" s="66"/>
      <c r="AH28" s="67"/>
      <c r="AI28" s="24"/>
      <c r="AK28" s="26" t="str">
        <f t="shared" si="4"/>
        <v/>
      </c>
      <c r="AM28" s="26" t="str">
        <f t="shared" si="5"/>
        <v/>
      </c>
      <c r="AO28" s="26" t="str">
        <f t="shared" si="6"/>
        <v/>
      </c>
      <c r="AQ28" s="26" t="str">
        <f t="shared" si="7"/>
        <v/>
      </c>
    </row>
    <row r="29" spans="1:43" ht="15" thickBot="1" x14ac:dyDescent="0.35">
      <c r="A29" s="8">
        <f t="shared" si="9"/>
        <v>20</v>
      </c>
      <c r="B29" s="71" t="str">
        <f>B28</f>
        <v>B</v>
      </c>
      <c r="C29" s="71"/>
      <c r="D29" s="72" t="str">
        <f>IFERROR(D28+'Einführung &amp; Erklärung'!$E$11,"")</f>
        <v/>
      </c>
      <c r="E29" s="73"/>
      <c r="F29" s="74"/>
      <c r="G29" s="75" t="str">
        <f>G16</f>
        <v>B5</v>
      </c>
      <c r="H29" s="51"/>
      <c r="I29" s="51"/>
      <c r="J29" s="51"/>
      <c r="K29" s="51"/>
      <c r="L29" s="51"/>
      <c r="M29" s="51"/>
      <c r="N29" s="51"/>
      <c r="O29" s="3" t="s">
        <v>10</v>
      </c>
      <c r="P29" s="51" t="str">
        <f>P12</f>
        <v>B2</v>
      </c>
      <c r="Q29" s="51"/>
      <c r="R29" s="51"/>
      <c r="S29" s="51"/>
      <c r="T29" s="51"/>
      <c r="U29" s="51"/>
      <c r="V29" s="51"/>
      <c r="W29" s="52"/>
      <c r="X29" s="76"/>
      <c r="Y29" s="77"/>
      <c r="Z29" s="77"/>
      <c r="AA29" s="3" t="s">
        <v>11</v>
      </c>
      <c r="AB29" s="77"/>
      <c r="AC29" s="77"/>
      <c r="AD29" s="77"/>
      <c r="AE29" s="75" t="str">
        <f t="shared" si="3"/>
        <v>B4</v>
      </c>
      <c r="AF29" s="51"/>
      <c r="AG29" s="51"/>
      <c r="AH29" s="52"/>
      <c r="AI29" s="5"/>
      <c r="AK29" s="26" t="str">
        <f t="shared" si="4"/>
        <v/>
      </c>
      <c r="AM29" s="26" t="str">
        <f t="shared" si="5"/>
        <v/>
      </c>
      <c r="AO29" s="26" t="str">
        <f t="shared" si="6"/>
        <v/>
      </c>
      <c r="AQ29" s="26" t="str">
        <f t="shared" si="7"/>
        <v/>
      </c>
    </row>
    <row r="30" spans="1:43" ht="15" thickBot="1" x14ac:dyDescent="0.35">
      <c r="D30" s="25"/>
    </row>
    <row r="31" spans="1:43" ht="15" thickBot="1" x14ac:dyDescent="0.35">
      <c r="A31" s="89" t="str">
        <f>D2</f>
        <v>Gruppe A</v>
      </c>
      <c r="B31" s="90"/>
      <c r="C31" s="90"/>
      <c r="D31" s="90"/>
      <c r="E31" s="90"/>
      <c r="F31" s="91"/>
      <c r="G31" s="92" t="s">
        <v>16</v>
      </c>
      <c r="H31" s="93"/>
      <c r="I31" s="92" t="s">
        <v>24</v>
      </c>
      <c r="J31" s="94"/>
      <c r="K31" s="89" t="s">
        <v>23</v>
      </c>
      <c r="L31" s="90"/>
      <c r="M31" s="90"/>
      <c r="N31" s="90"/>
      <c r="O31" s="91"/>
      <c r="P31" s="95" t="s">
        <v>17</v>
      </c>
      <c r="Q31" s="94"/>
      <c r="S31" s="92" t="str">
        <f>V2</f>
        <v>Gruppe B</v>
      </c>
      <c r="T31" s="96"/>
      <c r="U31" s="96"/>
      <c r="V31" s="96"/>
      <c r="W31" s="96"/>
      <c r="X31" s="94"/>
      <c r="Y31" s="92" t="s">
        <v>16</v>
      </c>
      <c r="Z31" s="93"/>
      <c r="AA31" s="92" t="str">
        <f>I31</f>
        <v>Siege</v>
      </c>
      <c r="AB31" s="94"/>
      <c r="AC31" s="89" t="str">
        <f>K31</f>
        <v>Treffer</v>
      </c>
      <c r="AD31" s="90"/>
      <c r="AE31" s="90"/>
      <c r="AF31" s="90"/>
      <c r="AG31" s="91"/>
      <c r="AH31" s="95" t="s">
        <v>17</v>
      </c>
      <c r="AI31" s="94"/>
    </row>
    <row r="32" spans="1:43" x14ac:dyDescent="0.3">
      <c r="A32" s="14"/>
      <c r="B32" s="97" t="str">
        <f>E3</f>
        <v>A1</v>
      </c>
      <c r="C32" s="97"/>
      <c r="D32" s="97"/>
      <c r="E32" s="97"/>
      <c r="F32" s="86"/>
      <c r="G32" s="84">
        <f ca="1">SUM(SUMIF($G$10:$N$29,B32,$AO$10:$AO$29),SUMIF($P$10:$W$29,B32,$AQ$10:$AQ$29))</f>
        <v>0</v>
      </c>
      <c r="H32" s="65"/>
      <c r="I32" s="84">
        <f ca="1">SUM(SUMIF($G$10:$N$29,B32,$AK$10:$AK$29),SUMIF($P$10:$W$29,B32,$AM$10:$AM$29))</f>
        <v>0</v>
      </c>
      <c r="J32" s="65"/>
      <c r="K32" s="84">
        <f ca="1">SUM(SUMIF($G$10:$N$29,B32,$X$10:$Z$29),SUMIF($P$10:$W$29,B32,$AB$10:$AD$29))</f>
        <v>0</v>
      </c>
      <c r="L32" s="65"/>
      <c r="M32" s="1" t="s">
        <v>11</v>
      </c>
      <c r="N32" s="85">
        <f ca="1">SUM(SUMIF($P$10:$W$29,B32,$X$10:$Z$29),SUMIF($G$10:$N$29,B32,$AB$10:$AD$29))</f>
        <v>0</v>
      </c>
      <c r="O32" s="86"/>
      <c r="P32" s="87">
        <f ca="1">K32-N32</f>
        <v>0</v>
      </c>
      <c r="Q32" s="88"/>
      <c r="S32" s="14"/>
      <c r="T32" s="97" t="str">
        <f>W3</f>
        <v>B1</v>
      </c>
      <c r="U32" s="97"/>
      <c r="V32" s="97"/>
      <c r="W32" s="97"/>
      <c r="X32" s="86"/>
      <c r="Y32" s="84">
        <f ca="1">SUM(SUMIF($G$10:$N$29,T32,$AO$10:$AO$29),SUMIF($P$10:$W$29,T32,$AQ$10:$AQ$29))</f>
        <v>0</v>
      </c>
      <c r="Z32" s="65"/>
      <c r="AA32" s="84">
        <f ca="1">SUM(SUMIF($G$10:$N$29,T32,$AK$10:$AK$29),SUMIF($P$10:$W$29,T32,$AM$10:$AM$29))</f>
        <v>0</v>
      </c>
      <c r="AB32" s="65"/>
      <c r="AC32" s="84">
        <f ca="1">SUM(SUMIF($G$10:$N$29,T32,$X$10:$Z$29),SUMIF($P$10:$W$29,T32,$AB$10:$AD$29))</f>
        <v>0</v>
      </c>
      <c r="AD32" s="65"/>
      <c r="AE32" s="1" t="s">
        <v>11</v>
      </c>
      <c r="AF32" s="85">
        <f ca="1">SUM(SUMIF($P$10:$W$29,T32,$X$10:$Z$29),SUMIF($G$10:$N$29,T32,$AB$10:$AD$29))</f>
        <v>0</v>
      </c>
      <c r="AG32" s="86"/>
      <c r="AH32" s="87">
        <f ca="1">AC32-AF32</f>
        <v>0</v>
      </c>
      <c r="AI32" s="88"/>
    </row>
    <row r="33" spans="1:50" x14ac:dyDescent="0.3">
      <c r="A33" s="6"/>
      <c r="B33" s="83" t="str">
        <f>E4</f>
        <v>A2</v>
      </c>
      <c r="C33" s="83"/>
      <c r="D33" s="83"/>
      <c r="E33" s="83"/>
      <c r="F33" s="80"/>
      <c r="G33" s="78">
        <f ca="1">SUM(SUMIF($G$10:$N$29,B33,$AO$10:$AO$29),SUMIF($P$10:$W$29,B33,$AQ$10:$AQ$29))</f>
        <v>0</v>
      </c>
      <c r="H33" s="53"/>
      <c r="I33" s="78">
        <f ca="1">SUM(SUMIF($G$10:$N$29,B33,$AK$10:$AK$29),SUMIF($P$10:$W$29,B33,$AM$10:$AM$29))</f>
        <v>0</v>
      </c>
      <c r="J33" s="53"/>
      <c r="K33" s="78">
        <f ca="1">SUM(SUMIF($G$10:$N$29,B33,$X$10:$Z$29),SUMIF($P$10:$W$29,B33,$AB$10:$AD$29))</f>
        <v>0</v>
      </c>
      <c r="L33" s="53"/>
      <c r="M33" s="2" t="s">
        <v>11</v>
      </c>
      <c r="N33" s="79">
        <f ca="1">SUM(SUMIF($P$10:$W$29,B33,$X$10:$Z$29),SUMIF($G$10:$N$29,B33,$AB$10:$AD$29))</f>
        <v>0</v>
      </c>
      <c r="O33" s="80"/>
      <c r="P33" s="81">
        <f ca="1">K33-N33</f>
        <v>0</v>
      </c>
      <c r="Q33" s="82"/>
      <c r="S33" s="6"/>
      <c r="T33" s="83" t="str">
        <f>W4</f>
        <v>B2</v>
      </c>
      <c r="U33" s="83"/>
      <c r="V33" s="83"/>
      <c r="W33" s="83"/>
      <c r="X33" s="80"/>
      <c r="Y33" s="78">
        <f ca="1">SUM(SUMIF($G$10:$N$29,T33,$AO$10:$AO$29),SUMIF($P$10:$W$29,T33,$AQ$10:$AQ$29))</f>
        <v>0</v>
      </c>
      <c r="Z33" s="53"/>
      <c r="AA33" s="78">
        <f ca="1">SUM(SUMIF($G$10:$N$29,T33,$AK$10:$AK$29),SUMIF($P$10:$W$29,T33,$AM$10:$AM$29))</f>
        <v>0</v>
      </c>
      <c r="AB33" s="53"/>
      <c r="AC33" s="78">
        <f ca="1">SUM(SUMIF($G$10:$N$29,T33,$X$10:$Z$29),SUMIF($P$10:$W$29,T33,$AB$10:$AD$29))</f>
        <v>0</v>
      </c>
      <c r="AD33" s="53"/>
      <c r="AE33" s="2" t="s">
        <v>11</v>
      </c>
      <c r="AF33" s="79">
        <f ca="1">SUM(SUMIF($P$10:$W$29,T33,$X$10:$Z$29),SUMIF($G$10:$N$29,T33,$AB$10:$AD$29))</f>
        <v>0</v>
      </c>
      <c r="AG33" s="80"/>
      <c r="AH33" s="81">
        <f ca="1">AC33-AF33</f>
        <v>0</v>
      </c>
      <c r="AI33" s="82"/>
    </row>
    <row r="34" spans="1:50" x14ac:dyDescent="0.3">
      <c r="A34" s="6"/>
      <c r="B34" s="83" t="str">
        <f>E5</f>
        <v>A3</v>
      </c>
      <c r="C34" s="83"/>
      <c r="D34" s="83"/>
      <c r="E34" s="83"/>
      <c r="F34" s="80"/>
      <c r="G34" s="78">
        <f ca="1">SUM(SUMIF($G$10:$N$29,B34,$AO$10:$AO$29),SUMIF($P$10:$W$29,B34,$AQ$10:$AQ$29))</f>
        <v>0</v>
      </c>
      <c r="H34" s="53"/>
      <c r="I34" s="78">
        <f ca="1">SUM(SUMIF($G$10:$N$29,B34,$AK$10:$AK$29),SUMIF($P$10:$W$29,B34,$AM$10:$AM$29))</f>
        <v>0</v>
      </c>
      <c r="J34" s="53"/>
      <c r="K34" s="78">
        <f ca="1">SUM(SUMIF($G$10:$N$29,B34,$X$10:$Z$29),SUMIF($P$10:$W$29,B34,$AB$10:$AD$29))</f>
        <v>0</v>
      </c>
      <c r="L34" s="53"/>
      <c r="M34" s="2" t="s">
        <v>11</v>
      </c>
      <c r="N34" s="79">
        <f ca="1">SUM(SUMIF($P$10:$W$29,B34,$X$10:$Z$29),SUMIF($G$10:$N$29,B34,$AB$10:$AD$29))</f>
        <v>0</v>
      </c>
      <c r="O34" s="80"/>
      <c r="P34" s="81">
        <f ca="1">K34-N34</f>
        <v>0</v>
      </c>
      <c r="Q34" s="82"/>
      <c r="S34" s="6"/>
      <c r="T34" s="83" t="str">
        <f>W5</f>
        <v>B3</v>
      </c>
      <c r="U34" s="83"/>
      <c r="V34" s="83"/>
      <c r="W34" s="83"/>
      <c r="X34" s="80"/>
      <c r="Y34" s="78">
        <f ca="1">SUM(SUMIF($G$10:$N$29,T34,$AO$10:$AO$29),SUMIF($P$10:$W$29,T34,$AQ$10:$AQ$29))</f>
        <v>0</v>
      </c>
      <c r="Z34" s="53"/>
      <c r="AA34" s="78">
        <f ca="1">SUM(SUMIF($G$10:$N$29,T34,$AK$10:$AK$29),SUMIF($P$10:$W$29,T34,$AM$10:$AM$29))</f>
        <v>0</v>
      </c>
      <c r="AB34" s="53"/>
      <c r="AC34" s="78">
        <f ca="1">SUM(SUMIF($G$10:$N$29,T34,$X$10:$Z$29),SUMIF($P$10:$W$29,T34,$AB$10:$AD$29))</f>
        <v>0</v>
      </c>
      <c r="AD34" s="53"/>
      <c r="AE34" s="2" t="s">
        <v>11</v>
      </c>
      <c r="AF34" s="79">
        <f ca="1">SUM(SUMIF($P$10:$W$29,T34,$X$10:$Z$29),SUMIF($G$10:$N$29,T34,$AB$10:$AD$29))</f>
        <v>0</v>
      </c>
      <c r="AG34" s="80"/>
      <c r="AH34" s="81">
        <f ca="1">AC34-AF34</f>
        <v>0</v>
      </c>
      <c r="AI34" s="82"/>
    </row>
    <row r="35" spans="1:50" x14ac:dyDescent="0.3">
      <c r="A35" s="6"/>
      <c r="B35" s="83" t="str">
        <f>E6</f>
        <v>A4</v>
      </c>
      <c r="C35" s="83"/>
      <c r="D35" s="83"/>
      <c r="E35" s="83"/>
      <c r="F35" s="80"/>
      <c r="G35" s="78">
        <f ca="1">SUM(SUMIF($G$10:$N$29,B35,$AO$10:$AO$29),SUMIF($P$10:$W$29,B35,$AQ$10:$AQ$29))</f>
        <v>0</v>
      </c>
      <c r="H35" s="53"/>
      <c r="I35" s="78">
        <f ca="1">SUM(SUMIF($G$10:$N$29,B35,$AK$10:$AK$29),SUMIF($P$10:$W$29,B35,$AM$10:$AM$29))</f>
        <v>0</v>
      </c>
      <c r="J35" s="53"/>
      <c r="K35" s="78">
        <f ca="1">SUM(SUMIF($G$10:$N$29,B35,$X$10:$Z$29),SUMIF($P$10:$W$29,B35,$AB$10:$AD$29))</f>
        <v>0</v>
      </c>
      <c r="L35" s="53"/>
      <c r="M35" s="2" t="s">
        <v>11</v>
      </c>
      <c r="N35" s="79">
        <f ca="1">SUM(SUMIF($P$10:$W$29,B35,$X$10:$Z$29),SUMIF($G$10:$N$29,B35,$AB$10:$AD$29))</f>
        <v>0</v>
      </c>
      <c r="O35" s="80"/>
      <c r="P35" s="81">
        <f ca="1">K35-N35</f>
        <v>0</v>
      </c>
      <c r="Q35" s="82"/>
      <c r="S35" s="6"/>
      <c r="T35" s="83" t="str">
        <f>W6</f>
        <v>B4</v>
      </c>
      <c r="U35" s="83"/>
      <c r="V35" s="83"/>
      <c r="W35" s="83"/>
      <c r="X35" s="80"/>
      <c r="Y35" s="78">
        <f ca="1">SUM(SUMIF($G$10:$N$29,T35,$AO$10:$AO$29),SUMIF($P$10:$W$29,T35,$AQ$10:$AQ$29))</f>
        <v>0</v>
      </c>
      <c r="Z35" s="53"/>
      <c r="AA35" s="78">
        <f ca="1">SUM(SUMIF($G$10:$N$29,T35,$AK$10:$AK$29),SUMIF($P$10:$W$29,T35,$AM$10:$AM$29))</f>
        <v>0</v>
      </c>
      <c r="AB35" s="53"/>
      <c r="AC35" s="78">
        <f ca="1">SUM(SUMIF($G$10:$N$29,T35,$X$10:$Z$29),SUMIF($P$10:$W$29,T35,$AB$10:$AD$29))</f>
        <v>0</v>
      </c>
      <c r="AD35" s="53"/>
      <c r="AE35" s="2" t="s">
        <v>11</v>
      </c>
      <c r="AF35" s="79">
        <f ca="1">SUM(SUMIF($P$10:$W$29,T35,$X$10:$Z$29),SUMIF($G$10:$N$29,T35,$AB$10:$AD$29))</f>
        <v>0</v>
      </c>
      <c r="AG35" s="80"/>
      <c r="AH35" s="81">
        <f ca="1">AC35-AF35</f>
        <v>0</v>
      </c>
      <c r="AI35" s="82"/>
    </row>
    <row r="36" spans="1:50" ht="15" thickBot="1" x14ac:dyDescent="0.35">
      <c r="A36" s="15"/>
      <c r="B36" s="133" t="str">
        <f>E7</f>
        <v>A5</v>
      </c>
      <c r="C36" s="133"/>
      <c r="D36" s="133"/>
      <c r="E36" s="133"/>
      <c r="F36" s="134"/>
      <c r="G36" s="135">
        <f ca="1">SUM(SUMIF($G$10:$N$29,B36,$AO$10:$AO$29),SUMIF($P$10:$W$29,B36,$AQ$10:$AQ$29))</f>
        <v>0</v>
      </c>
      <c r="H36" s="50"/>
      <c r="I36" s="135">
        <f ca="1">SUM(SUMIF($G$10:$N$29,B36,$AK$10:$AK$29),SUMIF($P$10:$W$29,B36,$AM$10:$AM$29))</f>
        <v>0</v>
      </c>
      <c r="J36" s="50"/>
      <c r="K36" s="135">
        <f ca="1">SUM(SUMIF($G$10:$N$29,B36,$X$10:$Z$29),SUMIF($P$10:$W$29,B36,$AB$10:$AD$29))</f>
        <v>0</v>
      </c>
      <c r="L36" s="50"/>
      <c r="M36" s="3" t="s">
        <v>11</v>
      </c>
      <c r="N36" s="136">
        <f ca="1">SUM(SUMIF($P$10:$W$29,B36,$X$10:$Z$29),SUMIF($G$10:$N$29,B36,$AB$10:$AD$29))</f>
        <v>0</v>
      </c>
      <c r="O36" s="74"/>
      <c r="P36" s="137">
        <f ca="1">K36-N36</f>
        <v>0</v>
      </c>
      <c r="Q36" s="138"/>
      <c r="S36" s="15"/>
      <c r="T36" s="133" t="str">
        <f>W7</f>
        <v>B5</v>
      </c>
      <c r="U36" s="133"/>
      <c r="V36" s="133"/>
      <c r="W36" s="133"/>
      <c r="X36" s="134"/>
      <c r="Y36" s="135">
        <f ca="1">SUM(SUMIF($G$10:$N$29,T36,$AO$10:$AO$29),SUMIF($P$10:$W$29,T36,$AQ$10:$AQ$29))</f>
        <v>0</v>
      </c>
      <c r="Z36" s="50"/>
      <c r="AA36" s="135">
        <f ca="1">SUM(SUMIF($G$10:$N$29,T36,$AK$10:$AK$29),SUMIF($P$10:$W$29,T36,$AM$10:$AM$29))</f>
        <v>0</v>
      </c>
      <c r="AB36" s="50"/>
      <c r="AC36" s="135">
        <f ca="1">SUM(SUMIF($G$10:$N$29,T36,$X$10:$Z$29),SUMIF($P$10:$W$29,T36,$AB$10:$AD$29))</f>
        <v>0</v>
      </c>
      <c r="AD36" s="50"/>
      <c r="AE36" s="3" t="s">
        <v>11</v>
      </c>
      <c r="AF36" s="136">
        <f ca="1">SUM(SUMIF($P$10:$W$29,T36,$X$10:$Z$29),SUMIF($G$10:$N$29,T36,$AB$10:$AD$29))</f>
        <v>0</v>
      </c>
      <c r="AG36" s="74"/>
      <c r="AH36" s="137">
        <f ca="1">AC36-AF36</f>
        <v>0</v>
      </c>
      <c r="AI36" s="138"/>
    </row>
    <row r="37" spans="1:50" x14ac:dyDescent="0.3"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</row>
    <row r="38" spans="1:50" x14ac:dyDescent="0.3"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</row>
    <row r="39" spans="1:50" x14ac:dyDescent="0.3"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</row>
    <row r="40" spans="1:50" ht="20.399999999999999" customHeight="1" x14ac:dyDescent="0.3">
      <c r="A40" s="98" t="s">
        <v>41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</row>
    <row r="41" spans="1:50" ht="15" thickBot="1" x14ac:dyDescent="0.35">
      <c r="AE41"/>
      <c r="AF41"/>
      <c r="AG41"/>
      <c r="AH41"/>
    </row>
    <row r="42" spans="1:50" ht="14.4" customHeight="1" thickBot="1" x14ac:dyDescent="0.35">
      <c r="A42" s="16" t="s">
        <v>6</v>
      </c>
      <c r="B42" s="105" t="s">
        <v>7</v>
      </c>
      <c r="C42" s="105"/>
      <c r="D42" s="95" t="s">
        <v>8</v>
      </c>
      <c r="E42" s="96"/>
      <c r="F42" s="93"/>
      <c r="G42" s="89" t="s">
        <v>9</v>
      </c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1"/>
      <c r="X42" s="89" t="s">
        <v>12</v>
      </c>
      <c r="Y42" s="90"/>
      <c r="Z42" s="90"/>
      <c r="AA42" s="90"/>
      <c r="AB42" s="90"/>
      <c r="AC42" s="90"/>
      <c r="AD42" s="90"/>
      <c r="AE42" s="89" t="s">
        <v>22</v>
      </c>
      <c r="AF42" s="90"/>
      <c r="AG42" s="90"/>
      <c r="AH42" s="91"/>
      <c r="AI42" s="17"/>
    </row>
    <row r="43" spans="1:50" x14ac:dyDescent="0.3">
      <c r="A43" s="18">
        <f>A29+1</f>
        <v>21</v>
      </c>
      <c r="B43" s="109" t="s">
        <v>42</v>
      </c>
      <c r="C43" s="109"/>
      <c r="D43" s="110" t="str">
        <f>IFERROR(D29+AP1+'Einführung &amp; Erklärung'!$E$11,"")</f>
        <v/>
      </c>
      <c r="E43" s="97"/>
      <c r="F43" s="86"/>
      <c r="G43" s="70" t="str">
        <f>IFERROR(VLOOKUP(1,A32:F36,2,0),"1. "&amp;A31)</f>
        <v>1. Gruppe A</v>
      </c>
      <c r="H43" s="66"/>
      <c r="I43" s="66"/>
      <c r="J43" s="66"/>
      <c r="K43" s="66"/>
      <c r="L43" s="66"/>
      <c r="M43" s="66"/>
      <c r="N43" s="66"/>
      <c r="O43" s="1" t="s">
        <v>10</v>
      </c>
      <c r="P43" s="66" t="str">
        <f>IFERROR(VLOOKUP(2,S32:X36,2,0),"2. "&amp;S31)</f>
        <v>2. Gruppe B</v>
      </c>
      <c r="Q43" s="66"/>
      <c r="R43" s="66"/>
      <c r="S43" s="66"/>
      <c r="T43" s="66"/>
      <c r="U43" s="66"/>
      <c r="V43" s="66"/>
      <c r="W43" s="67"/>
      <c r="X43" s="68"/>
      <c r="Y43" s="69"/>
      <c r="Z43" s="69"/>
      <c r="AA43" s="1" t="s">
        <v>11</v>
      </c>
      <c r="AB43" s="69"/>
      <c r="AC43" s="69"/>
      <c r="AD43" s="69"/>
      <c r="AE43" s="70" t="s">
        <v>47</v>
      </c>
      <c r="AF43" s="66"/>
      <c r="AG43" s="66"/>
      <c r="AH43" s="67"/>
      <c r="AI43" s="7"/>
    </row>
    <row r="44" spans="1:50" ht="15" thickBot="1" x14ac:dyDescent="0.35">
      <c r="A44" s="19">
        <f>A43+1</f>
        <v>22</v>
      </c>
      <c r="B44" s="111" t="s">
        <v>43</v>
      </c>
      <c r="C44" s="111"/>
      <c r="D44" s="72" t="str">
        <f>IFERROR(D43+'Einführung &amp; Erklärung'!$E$11,"")</f>
        <v/>
      </c>
      <c r="E44" s="73"/>
      <c r="F44" s="74"/>
      <c r="G44" s="117" t="str">
        <f>IFERROR(VLOOKUP(1,S32:X36,2,0),"1. "&amp;S31)</f>
        <v>1. Gruppe B</v>
      </c>
      <c r="H44" s="118"/>
      <c r="I44" s="118"/>
      <c r="J44" s="118"/>
      <c r="K44" s="118"/>
      <c r="L44" s="118"/>
      <c r="M44" s="118"/>
      <c r="N44" s="118"/>
      <c r="O44" s="20" t="s">
        <v>10</v>
      </c>
      <c r="P44" s="118" t="str">
        <f>IFERROR(VLOOKUP(2,A32:F36,2,0),"2. "&amp;A31)</f>
        <v>2. Gruppe A</v>
      </c>
      <c r="Q44" s="118"/>
      <c r="R44" s="118"/>
      <c r="S44" s="118"/>
      <c r="T44" s="118"/>
      <c r="U44" s="118"/>
      <c r="V44" s="118"/>
      <c r="W44" s="119"/>
      <c r="X44" s="115"/>
      <c r="Y44" s="116"/>
      <c r="Z44" s="116"/>
      <c r="AA44" s="20" t="s">
        <v>11</v>
      </c>
      <c r="AB44" s="116"/>
      <c r="AC44" s="116"/>
      <c r="AD44" s="116"/>
      <c r="AE44" s="117" t="str">
        <f>G43</f>
        <v>1. Gruppe A</v>
      </c>
      <c r="AF44" s="118"/>
      <c r="AG44" s="118"/>
      <c r="AH44" s="119"/>
      <c r="AI44" s="21"/>
    </row>
    <row r="45" spans="1:50" x14ac:dyDescent="0.3">
      <c r="A45" s="18">
        <f>A44+1</f>
        <v>23</v>
      </c>
      <c r="B45" s="109" t="s">
        <v>44</v>
      </c>
      <c r="C45" s="109"/>
      <c r="D45" s="110" t="str">
        <f>IFERROR(D44+'Einführung &amp; Erklärung'!$E$11,"")</f>
        <v/>
      </c>
      <c r="E45" s="97"/>
      <c r="F45" s="86"/>
      <c r="G45" s="70" t="str">
        <f>IFERROR(VLOOKUP(5,A32:F36,2,0),"5. "&amp;A31)</f>
        <v>5. Gruppe A</v>
      </c>
      <c r="H45" s="66"/>
      <c r="I45" s="66"/>
      <c r="J45" s="66"/>
      <c r="K45" s="66"/>
      <c r="L45" s="66"/>
      <c r="M45" s="66"/>
      <c r="N45" s="66"/>
      <c r="O45" s="1" t="s">
        <v>10</v>
      </c>
      <c r="P45" s="66" t="str">
        <f>IFERROR(VLOOKUP(5,S32:X36,2,0),"5. "&amp;S31)</f>
        <v>5. Gruppe B</v>
      </c>
      <c r="Q45" s="66"/>
      <c r="R45" s="66"/>
      <c r="S45" s="66"/>
      <c r="T45" s="66"/>
      <c r="U45" s="66"/>
      <c r="V45" s="66"/>
      <c r="W45" s="67"/>
      <c r="X45" s="68"/>
      <c r="Y45" s="69"/>
      <c r="Z45" s="69"/>
      <c r="AA45" s="1" t="s">
        <v>11</v>
      </c>
      <c r="AB45" s="69"/>
      <c r="AC45" s="69"/>
      <c r="AD45" s="69"/>
      <c r="AE45" s="70" t="str">
        <f t="shared" ref="AE45:AE48" si="10">G44</f>
        <v>1. Gruppe B</v>
      </c>
      <c r="AF45" s="66"/>
      <c r="AG45" s="66"/>
      <c r="AH45" s="67"/>
      <c r="AI45" s="7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</row>
    <row r="46" spans="1:50" ht="15" thickBot="1" x14ac:dyDescent="0.35">
      <c r="A46" s="8">
        <f>A45+1</f>
        <v>24</v>
      </c>
      <c r="B46" s="71" t="s">
        <v>45</v>
      </c>
      <c r="C46" s="71"/>
      <c r="D46" s="72" t="str">
        <f>IFERROR(D45+'Einführung &amp; Erklärung'!$E$11,"")</f>
        <v/>
      </c>
      <c r="E46" s="73"/>
      <c r="F46" s="74"/>
      <c r="G46" s="75" t="str">
        <f>IFERROR(VLOOKUP(4,A32:F36,2,0),"4. "&amp;A31)</f>
        <v>4. Gruppe A</v>
      </c>
      <c r="H46" s="51"/>
      <c r="I46" s="51"/>
      <c r="J46" s="51"/>
      <c r="K46" s="51"/>
      <c r="L46" s="51"/>
      <c r="M46" s="51"/>
      <c r="N46" s="51"/>
      <c r="O46" s="3" t="s">
        <v>10</v>
      </c>
      <c r="P46" s="51" t="str">
        <f>IFERROR(VLOOKUP(4,S32:X36,2,0),"4. "&amp;S31)</f>
        <v>4. Gruppe B</v>
      </c>
      <c r="Q46" s="51"/>
      <c r="R46" s="51"/>
      <c r="S46" s="51"/>
      <c r="T46" s="51"/>
      <c r="U46" s="51"/>
      <c r="V46" s="51"/>
      <c r="W46" s="52"/>
      <c r="X46" s="76"/>
      <c r="Y46" s="77"/>
      <c r="Z46" s="77"/>
      <c r="AA46" s="3" t="s">
        <v>11</v>
      </c>
      <c r="AB46" s="77"/>
      <c r="AC46" s="77"/>
      <c r="AD46" s="77"/>
      <c r="AE46" s="75" t="str">
        <f t="shared" si="10"/>
        <v>5. Gruppe A</v>
      </c>
      <c r="AF46" s="51"/>
      <c r="AG46" s="51"/>
      <c r="AH46" s="52"/>
      <c r="AI46" s="5"/>
    </row>
    <row r="47" spans="1:50" x14ac:dyDescent="0.3">
      <c r="A47" s="22">
        <f>A46+1</f>
        <v>25</v>
      </c>
      <c r="B47" s="108" t="s">
        <v>35</v>
      </c>
      <c r="C47" s="108"/>
      <c r="D47" s="110" t="str">
        <f>IFERROR(D46+'Einführung &amp; Erklärung'!$E$11,"")</f>
        <v/>
      </c>
      <c r="E47" s="97"/>
      <c r="F47" s="86"/>
      <c r="G47" s="112" t="str">
        <f>IFERROR(VLOOKUP(3,A32:F36,2,0),"3. "&amp;A31)</f>
        <v>3. Gruppe A</v>
      </c>
      <c r="H47" s="113"/>
      <c r="I47" s="113"/>
      <c r="J47" s="113"/>
      <c r="K47" s="113"/>
      <c r="L47" s="113"/>
      <c r="M47" s="113"/>
      <c r="N47" s="113"/>
      <c r="O47" s="13" t="s">
        <v>10</v>
      </c>
      <c r="P47" s="113" t="str">
        <f>IFERROR(VLOOKUP(3,S32:X36,2,0),"3. "&amp;S31)</f>
        <v>3. Gruppe B</v>
      </c>
      <c r="Q47" s="113"/>
      <c r="R47" s="113"/>
      <c r="S47" s="113"/>
      <c r="T47" s="113"/>
      <c r="U47" s="113"/>
      <c r="V47" s="113"/>
      <c r="W47" s="114"/>
      <c r="X47" s="123"/>
      <c r="Y47" s="124"/>
      <c r="Z47" s="124"/>
      <c r="AA47" s="23" t="s">
        <v>11</v>
      </c>
      <c r="AB47" s="124"/>
      <c r="AC47" s="124"/>
      <c r="AD47" s="124"/>
      <c r="AE47" s="120" t="str">
        <f t="shared" si="10"/>
        <v>4. Gruppe A</v>
      </c>
      <c r="AF47" s="121"/>
      <c r="AG47" s="121"/>
      <c r="AH47" s="122"/>
      <c r="AI47" s="24"/>
    </row>
    <row r="48" spans="1:50" ht="15" thickBot="1" x14ac:dyDescent="0.35">
      <c r="A48" s="19">
        <f t="shared" ref="A48" si="11">A47+1</f>
        <v>26</v>
      </c>
      <c r="B48" s="111" t="s">
        <v>36</v>
      </c>
      <c r="C48" s="111"/>
      <c r="D48" s="72" t="str">
        <f>IFERROR(D47+'Einführung &amp; Erklärung'!$E$11,"")</f>
        <v/>
      </c>
      <c r="E48" s="73"/>
      <c r="F48" s="74"/>
      <c r="G48" s="75" t="str">
        <f>IF(COUNT(X43:AD43)=0,"Verlierende "&amp;B43,IF(X43=0,P43,G43))</f>
        <v>Verlierende HF 1</v>
      </c>
      <c r="H48" s="51"/>
      <c r="I48" s="51"/>
      <c r="J48" s="51"/>
      <c r="K48" s="51"/>
      <c r="L48" s="51"/>
      <c r="M48" s="51"/>
      <c r="N48" s="51"/>
      <c r="O48" s="3" t="s">
        <v>10</v>
      </c>
      <c r="P48" s="51" t="str">
        <f>IF(COUNT(X44:AD44)=0,"Verlierende "&amp;B44,IF(X44=0,P44,G44))</f>
        <v>Verlierende HF 2</v>
      </c>
      <c r="Q48" s="51"/>
      <c r="R48" s="51"/>
      <c r="S48" s="51"/>
      <c r="T48" s="51"/>
      <c r="U48" s="51"/>
      <c r="V48" s="51"/>
      <c r="W48" s="52"/>
      <c r="X48" s="115"/>
      <c r="Y48" s="116"/>
      <c r="Z48" s="116"/>
      <c r="AA48" s="20" t="s">
        <v>11</v>
      </c>
      <c r="AB48" s="116"/>
      <c r="AC48" s="116"/>
      <c r="AD48" s="116"/>
      <c r="AE48" s="117" t="str">
        <f t="shared" si="10"/>
        <v>3. Gruppe A</v>
      </c>
      <c r="AF48" s="118"/>
      <c r="AG48" s="118"/>
      <c r="AH48" s="119"/>
      <c r="AI48" s="21"/>
    </row>
    <row r="49" spans="1:53" ht="15" thickBot="1" x14ac:dyDescent="0.35">
      <c r="A49" s="10">
        <f t="shared" ref="A49" si="12">A48+1</f>
        <v>27</v>
      </c>
      <c r="B49" s="56" t="s">
        <v>46</v>
      </c>
      <c r="C49" s="56"/>
      <c r="D49" s="57" t="str">
        <f>IFERROR(D48+'Einführung &amp; Erklärung'!$E$11,"")</f>
        <v/>
      </c>
      <c r="E49" s="58"/>
      <c r="F49" s="59"/>
      <c r="G49" s="60" t="str">
        <f>IF(COUNT(X43:AD43)=0,"Gewinnende "&amp;B43,IF(AB43=0,P43,G43))</f>
        <v>Gewinnende HF 1</v>
      </c>
      <c r="H49" s="61"/>
      <c r="I49" s="61"/>
      <c r="J49" s="61"/>
      <c r="K49" s="61"/>
      <c r="L49" s="61"/>
      <c r="M49" s="61"/>
      <c r="N49" s="61"/>
      <c r="O49" s="4" t="s">
        <v>10</v>
      </c>
      <c r="P49" s="61" t="str">
        <f>IF(COUNT(X44:AD44)=0,"Gewinnende "&amp;B44,IF(AB44=0,P44,G44))</f>
        <v>Gewinnende HF 2</v>
      </c>
      <c r="Q49" s="61"/>
      <c r="R49" s="61"/>
      <c r="S49" s="61"/>
      <c r="T49" s="61"/>
      <c r="U49" s="61"/>
      <c r="V49" s="61"/>
      <c r="W49" s="62"/>
      <c r="X49" s="63"/>
      <c r="Y49" s="64"/>
      <c r="Z49" s="64"/>
      <c r="AA49" s="4" t="s">
        <v>11</v>
      </c>
      <c r="AB49" s="64"/>
      <c r="AC49" s="64"/>
      <c r="AD49" s="64"/>
      <c r="AE49" s="60" t="s">
        <v>37</v>
      </c>
      <c r="AF49" s="61"/>
      <c r="AG49" s="61"/>
      <c r="AH49" s="62"/>
      <c r="AI49" s="11"/>
    </row>
    <row r="50" spans="1:53" ht="15" thickBot="1" x14ac:dyDescent="0.35">
      <c r="D50" s="25"/>
    </row>
    <row r="51" spans="1:53" ht="15" thickBot="1" x14ac:dyDescent="0.35">
      <c r="A51"/>
      <c r="B51"/>
      <c r="C51"/>
      <c r="D51" s="89" t="s">
        <v>31</v>
      </c>
      <c r="E51" s="90"/>
      <c r="F51" s="90"/>
      <c r="G51" s="90"/>
      <c r="H51" s="90"/>
      <c r="I51" s="90"/>
      <c r="J51" s="90"/>
      <c r="K51" s="90"/>
      <c r="L51" s="90"/>
      <c r="M51" s="90"/>
      <c r="N51" s="91"/>
      <c r="O51"/>
      <c r="U51" s="89" t="s">
        <v>31</v>
      </c>
      <c r="V51" s="90"/>
      <c r="W51" s="90"/>
      <c r="X51" s="90"/>
      <c r="Y51" s="90"/>
      <c r="Z51" s="90"/>
      <c r="AA51" s="90"/>
      <c r="AB51" s="90"/>
      <c r="AC51" s="90"/>
      <c r="AD51" s="90"/>
      <c r="AE51" s="91"/>
      <c r="AZ51"/>
      <c r="BA51"/>
    </row>
    <row r="52" spans="1:53" x14ac:dyDescent="0.3">
      <c r="A52"/>
      <c r="B52"/>
      <c r="C52"/>
      <c r="D52" s="84" t="s">
        <v>26</v>
      </c>
      <c r="E52" s="97"/>
      <c r="F52" s="65" t="str">
        <f>IF(COUNT(X45:AD45)=0,"Verlierende Spiel "&amp;A45,IF(X45=0,P45,G45))</f>
        <v>Verlierende Spiel 23</v>
      </c>
      <c r="G52" s="66"/>
      <c r="H52" s="66"/>
      <c r="I52" s="66"/>
      <c r="J52" s="66"/>
      <c r="K52" s="66"/>
      <c r="L52" s="66"/>
      <c r="M52" s="66"/>
      <c r="N52" s="67"/>
      <c r="O52"/>
      <c r="U52" s="78" t="s">
        <v>5</v>
      </c>
      <c r="V52" s="83"/>
      <c r="W52" s="65" t="str">
        <f>IF(COUNT(X47:AD47)=0,"Gewinnende Spiel "&amp;A47,IF(AB47=0,P47,G47))</f>
        <v>Gewinnende Spiel 25</v>
      </c>
      <c r="X52" s="66"/>
      <c r="Y52" s="66"/>
      <c r="Z52" s="66"/>
      <c r="AA52" s="66"/>
      <c r="AB52" s="66"/>
      <c r="AC52" s="66"/>
      <c r="AD52" s="66"/>
      <c r="AE52" s="67"/>
    </row>
    <row r="53" spans="1:53" x14ac:dyDescent="0.3">
      <c r="A53"/>
      <c r="B53"/>
      <c r="C53"/>
      <c r="D53" s="78" t="s">
        <v>27</v>
      </c>
      <c r="E53" s="83"/>
      <c r="F53" s="53" t="str">
        <f>IF(COUNT(X45:AD45)=0,"Gewinnende Spiel "&amp;A45,IF(AB45=0,P45,G45))</f>
        <v>Gewinnende Spiel 23</v>
      </c>
      <c r="G53" s="54"/>
      <c r="H53" s="54"/>
      <c r="I53" s="54"/>
      <c r="J53" s="54"/>
      <c r="K53" s="54"/>
      <c r="L53" s="54"/>
      <c r="M53" s="54"/>
      <c r="N53" s="55"/>
      <c r="O53"/>
      <c r="U53" s="78" t="s">
        <v>4</v>
      </c>
      <c r="V53" s="83"/>
      <c r="W53" s="53" t="str">
        <f>IF(COUNT(X48:AD48)=0,"Verlierende Spiel "&amp;A48,IF(X48=0,P48,G48))</f>
        <v>Verlierende Spiel 26</v>
      </c>
      <c r="X53" s="54"/>
      <c r="Y53" s="54"/>
      <c r="Z53" s="54"/>
      <c r="AA53" s="54"/>
      <c r="AB53" s="54"/>
      <c r="AC53" s="54"/>
      <c r="AD53" s="54"/>
      <c r="AE53" s="55"/>
    </row>
    <row r="54" spans="1:53" x14ac:dyDescent="0.3">
      <c r="A54"/>
      <c r="B54"/>
      <c r="C54"/>
      <c r="D54" s="78" t="s">
        <v>28</v>
      </c>
      <c r="E54" s="83"/>
      <c r="F54" s="53" t="str">
        <f>IF(COUNT(X46:AD46)=0,"Verlierende Spiel "&amp;A46,IF(X46=0,P46,G46))</f>
        <v>Verlierende Spiel 24</v>
      </c>
      <c r="G54" s="54"/>
      <c r="H54" s="54"/>
      <c r="I54" s="54"/>
      <c r="J54" s="54"/>
      <c r="K54" s="54"/>
      <c r="L54" s="54"/>
      <c r="M54" s="54"/>
      <c r="N54" s="55"/>
      <c r="O54"/>
      <c r="U54" s="78" t="s">
        <v>3</v>
      </c>
      <c r="V54" s="83"/>
      <c r="W54" s="53" t="str">
        <f>IF(COUNT(X48:AD48)=0,"Gewinnende Spiel "&amp;A48,IF(AB48=0,P48,G48))</f>
        <v>Gewinnende Spiel 26</v>
      </c>
      <c r="X54" s="54"/>
      <c r="Y54" s="54"/>
      <c r="Z54" s="54"/>
      <c r="AA54" s="54"/>
      <c r="AB54" s="54"/>
      <c r="AC54" s="54"/>
      <c r="AD54" s="54"/>
      <c r="AE54" s="55"/>
    </row>
    <row r="55" spans="1:53" x14ac:dyDescent="0.3">
      <c r="D55" s="78" t="s">
        <v>29</v>
      </c>
      <c r="E55" s="83"/>
      <c r="F55" s="53" t="str">
        <f>IF(COUNT(X46:AD46)=0,"Gewinnende Spiel "&amp;A46,IF(AB46=0,P46,G46))</f>
        <v>Gewinnende Spiel 24</v>
      </c>
      <c r="G55" s="54"/>
      <c r="H55" s="54"/>
      <c r="I55" s="54"/>
      <c r="J55" s="54"/>
      <c r="K55" s="54"/>
      <c r="L55" s="54"/>
      <c r="M55" s="54"/>
      <c r="N55" s="55"/>
      <c r="U55" s="78" t="s">
        <v>2</v>
      </c>
      <c r="V55" s="83"/>
      <c r="W55" s="53" t="str">
        <f>IF(COUNT(X49:AD49)=0,"Verlierende Spiel "&amp;A49,IF(X49=0,P49,G49))</f>
        <v>Verlierende Spiel 27</v>
      </c>
      <c r="X55" s="54"/>
      <c r="Y55" s="54"/>
      <c r="Z55" s="54"/>
      <c r="AA55" s="54"/>
      <c r="AB55" s="54"/>
      <c r="AC55" s="54"/>
      <c r="AD55" s="54"/>
      <c r="AE55" s="55"/>
    </row>
    <row r="56" spans="1:53" ht="15" thickBot="1" x14ac:dyDescent="0.35">
      <c r="D56" s="135" t="s">
        <v>30</v>
      </c>
      <c r="E56" s="73"/>
      <c r="F56" s="50" t="str">
        <f>IF(COUNT(X47:AD47)=0,"Verlierende Spiel "&amp;A47,IF(X47=0,P47,G47))</f>
        <v>Verlierende Spiel 25</v>
      </c>
      <c r="G56" s="51"/>
      <c r="H56" s="51"/>
      <c r="I56" s="51"/>
      <c r="J56" s="51"/>
      <c r="K56" s="51"/>
      <c r="L56" s="51"/>
      <c r="M56" s="51"/>
      <c r="N56" s="52"/>
      <c r="U56" s="135" t="s">
        <v>1</v>
      </c>
      <c r="V56" s="73"/>
      <c r="W56" s="50" t="str">
        <f>IF(COUNT(X49:AD49)=0,"Gewinnende Spiel "&amp;A49,IF(AB49=0,P49,G49))</f>
        <v>Gewinnende Spiel 27</v>
      </c>
      <c r="X56" s="51"/>
      <c r="Y56" s="51"/>
      <c r="Z56" s="51"/>
      <c r="AA56" s="51"/>
      <c r="AB56" s="51"/>
      <c r="AC56" s="51"/>
      <c r="AD56" s="51"/>
      <c r="AE56" s="52"/>
    </row>
  </sheetData>
  <sheetProtection algorithmName="SHA-512" hashValue="n+vdED8EuV4264RQy/HwmtlTOPztZENSwLwS1vDKsU0dsQutHDTXvDTuBwepvyQ4UWidw89qhEwL/7OyYZCitw==" saltValue="lfhQuHSdhkBPAny6iTGb2A==" spinCount="100000" sheet="1" objects="1" scenarios="1"/>
  <mergeCells count="305">
    <mergeCell ref="U54:V54"/>
    <mergeCell ref="U55:V55"/>
    <mergeCell ref="U56:V56"/>
    <mergeCell ref="D52:E52"/>
    <mergeCell ref="D53:E53"/>
    <mergeCell ref="AE20:AH20"/>
    <mergeCell ref="B36:F36"/>
    <mergeCell ref="G36:H36"/>
    <mergeCell ref="I36:J36"/>
    <mergeCell ref="K36:L36"/>
    <mergeCell ref="N36:O36"/>
    <mergeCell ref="P36:Q36"/>
    <mergeCell ref="T36:X36"/>
    <mergeCell ref="Y36:Z36"/>
    <mergeCell ref="AA36:AB36"/>
    <mergeCell ref="AC36:AD36"/>
    <mergeCell ref="AF36:AG36"/>
    <mergeCell ref="AH36:AI36"/>
    <mergeCell ref="B29:C29"/>
    <mergeCell ref="D29:F29"/>
    <mergeCell ref="G29:N29"/>
    <mergeCell ref="P29:W29"/>
    <mergeCell ref="X29:Z29"/>
    <mergeCell ref="AB29:AD29"/>
    <mergeCell ref="AE29:AH29"/>
    <mergeCell ref="AE25:AH25"/>
    <mergeCell ref="B20:C20"/>
    <mergeCell ref="D20:F20"/>
    <mergeCell ref="G20:N20"/>
    <mergeCell ref="B28:C28"/>
    <mergeCell ref="D28:F28"/>
    <mergeCell ref="G28:N28"/>
    <mergeCell ref="P28:W28"/>
    <mergeCell ref="X28:Z28"/>
    <mergeCell ref="AB28:AD28"/>
    <mergeCell ref="AE28:AH28"/>
    <mergeCell ref="B24:C24"/>
    <mergeCell ref="D24:F24"/>
    <mergeCell ref="G24:N24"/>
    <mergeCell ref="P24:W24"/>
    <mergeCell ref="X24:Z24"/>
    <mergeCell ref="AB24:AD24"/>
    <mergeCell ref="AE24:AH24"/>
    <mergeCell ref="B25:C25"/>
    <mergeCell ref="D25:F25"/>
    <mergeCell ref="G25:N25"/>
    <mergeCell ref="P25:W25"/>
    <mergeCell ref="X25:Z25"/>
    <mergeCell ref="AB25:AD25"/>
    <mergeCell ref="P20:W20"/>
    <mergeCell ref="X20:Z20"/>
    <mergeCell ref="AB20:AD20"/>
    <mergeCell ref="B21:C21"/>
    <mergeCell ref="D21:F21"/>
    <mergeCell ref="G21:N21"/>
    <mergeCell ref="P21:W21"/>
    <mergeCell ref="X21:Z21"/>
    <mergeCell ref="AB21:AD21"/>
    <mergeCell ref="AE21:AH21"/>
    <mergeCell ref="B16:C16"/>
    <mergeCell ref="D16:F16"/>
    <mergeCell ref="G16:N16"/>
    <mergeCell ref="P16:W16"/>
    <mergeCell ref="X16:Z16"/>
    <mergeCell ref="AB16:AD16"/>
    <mergeCell ref="B17:C17"/>
    <mergeCell ref="D17:F17"/>
    <mergeCell ref="G17:N17"/>
    <mergeCell ref="P17:W17"/>
    <mergeCell ref="X17:Z17"/>
    <mergeCell ref="AB17:AD17"/>
    <mergeCell ref="B18:C18"/>
    <mergeCell ref="D18:F18"/>
    <mergeCell ref="G18:N18"/>
    <mergeCell ref="P18:W18"/>
    <mergeCell ref="X18:Z18"/>
    <mergeCell ref="AB18:AD18"/>
    <mergeCell ref="B19:C19"/>
    <mergeCell ref="D19:F19"/>
    <mergeCell ref="G19:N19"/>
    <mergeCell ref="P19:W19"/>
    <mergeCell ref="X19:Z19"/>
    <mergeCell ref="B12:C12"/>
    <mergeCell ref="D12:F12"/>
    <mergeCell ref="G12:N12"/>
    <mergeCell ref="P12:W12"/>
    <mergeCell ref="X12:Z12"/>
    <mergeCell ref="AB12:AD12"/>
    <mergeCell ref="AE12:AH12"/>
    <mergeCell ref="B13:C13"/>
    <mergeCell ref="D13:F13"/>
    <mergeCell ref="G13:N13"/>
    <mergeCell ref="P13:W13"/>
    <mergeCell ref="X13:Z13"/>
    <mergeCell ref="AB13:AD13"/>
    <mergeCell ref="AE13:AH13"/>
    <mergeCell ref="B26:C26"/>
    <mergeCell ref="D26:F26"/>
    <mergeCell ref="G26:N26"/>
    <mergeCell ref="P26:W26"/>
    <mergeCell ref="X26:Z26"/>
    <mergeCell ref="AB26:AD26"/>
    <mergeCell ref="AE26:AH26"/>
    <mergeCell ref="B27:C27"/>
    <mergeCell ref="D27:F27"/>
    <mergeCell ref="G27:N27"/>
    <mergeCell ref="P27:W27"/>
    <mergeCell ref="X27:Z27"/>
    <mergeCell ref="AB27:AD27"/>
    <mergeCell ref="AE27:AH27"/>
    <mergeCell ref="B22:C22"/>
    <mergeCell ref="D22:F22"/>
    <mergeCell ref="G22:N22"/>
    <mergeCell ref="P22:W22"/>
    <mergeCell ref="X22:Z22"/>
    <mergeCell ref="AB22:AD22"/>
    <mergeCell ref="AE22:AH22"/>
    <mergeCell ref="B23:C23"/>
    <mergeCell ref="D23:F23"/>
    <mergeCell ref="G23:N23"/>
    <mergeCell ref="P23:W23"/>
    <mergeCell ref="X23:Z23"/>
    <mergeCell ref="AB23:AD23"/>
    <mergeCell ref="AE23:AH23"/>
    <mergeCell ref="AB19:AD19"/>
    <mergeCell ref="B14:C14"/>
    <mergeCell ref="D14:F14"/>
    <mergeCell ref="G14:N14"/>
    <mergeCell ref="P14:W14"/>
    <mergeCell ref="X14:Z14"/>
    <mergeCell ref="AB14:AD14"/>
    <mergeCell ref="AE14:AH14"/>
    <mergeCell ref="B15:C15"/>
    <mergeCell ref="D15:F15"/>
    <mergeCell ref="G15:N15"/>
    <mergeCell ref="P15:W15"/>
    <mergeCell ref="X15:Z15"/>
    <mergeCell ref="AB15:AD15"/>
    <mergeCell ref="AE15:AH15"/>
    <mergeCell ref="AE18:AH18"/>
    <mergeCell ref="AE19:AH19"/>
    <mergeCell ref="AE16:AH16"/>
    <mergeCell ref="AE17:AH17"/>
    <mergeCell ref="B10:C10"/>
    <mergeCell ref="D10:F10"/>
    <mergeCell ref="G10:N10"/>
    <mergeCell ref="P10:W10"/>
    <mergeCell ref="X10:Z10"/>
    <mergeCell ref="AB10:AD10"/>
    <mergeCell ref="AE10:AH10"/>
    <mergeCell ref="B11:C11"/>
    <mergeCell ref="D11:F11"/>
    <mergeCell ref="G11:N11"/>
    <mergeCell ref="P11:W11"/>
    <mergeCell ref="X11:Z11"/>
    <mergeCell ref="AB11:AD11"/>
    <mergeCell ref="AE11:AH11"/>
    <mergeCell ref="X44:Z44"/>
    <mergeCell ref="AB44:AD44"/>
    <mergeCell ref="AE43:AH43"/>
    <mergeCell ref="AE44:AH44"/>
    <mergeCell ref="AE47:AH47"/>
    <mergeCell ref="AE48:AH48"/>
    <mergeCell ref="X47:Z47"/>
    <mergeCell ref="AB47:AD47"/>
    <mergeCell ref="X48:Z48"/>
    <mergeCell ref="AB48:AD48"/>
    <mergeCell ref="A40:AI40"/>
    <mergeCell ref="X43:Z43"/>
    <mergeCell ref="AB43:AD43"/>
    <mergeCell ref="B42:C42"/>
    <mergeCell ref="D42:F42"/>
    <mergeCell ref="G42:W42"/>
    <mergeCell ref="X42:AD42"/>
    <mergeCell ref="G43:N43"/>
    <mergeCell ref="P43:W43"/>
    <mergeCell ref="AE42:AH42"/>
    <mergeCell ref="B47:C47"/>
    <mergeCell ref="B43:C43"/>
    <mergeCell ref="D43:F43"/>
    <mergeCell ref="B44:C44"/>
    <mergeCell ref="D47:F47"/>
    <mergeCell ref="G47:N47"/>
    <mergeCell ref="P47:W47"/>
    <mergeCell ref="B48:C48"/>
    <mergeCell ref="D48:F48"/>
    <mergeCell ref="G48:N48"/>
    <mergeCell ref="P48:W48"/>
    <mergeCell ref="B45:C45"/>
    <mergeCell ref="D45:F45"/>
    <mergeCell ref="G45:N45"/>
    <mergeCell ref="P45:W45"/>
    <mergeCell ref="D44:F44"/>
    <mergeCell ref="G44:N44"/>
    <mergeCell ref="P44:W44"/>
    <mergeCell ref="B9:C9"/>
    <mergeCell ref="D9:F9"/>
    <mergeCell ref="G9:W9"/>
    <mergeCell ref="X9:AD9"/>
    <mergeCell ref="E6:N6"/>
    <mergeCell ref="W6:AF6"/>
    <mergeCell ref="AE9:AH9"/>
    <mergeCell ref="E7:N7"/>
    <mergeCell ref="W7:AF7"/>
    <mergeCell ref="A1:AI1"/>
    <mergeCell ref="D2:N2"/>
    <mergeCell ref="V2:AF2"/>
    <mergeCell ref="E3:N3"/>
    <mergeCell ref="W3:AF3"/>
    <mergeCell ref="E4:N4"/>
    <mergeCell ref="W4:AF4"/>
    <mergeCell ref="E5:N5"/>
    <mergeCell ref="W5:AF5"/>
    <mergeCell ref="AC32:AD32"/>
    <mergeCell ref="AF32:AG32"/>
    <mergeCell ref="AH32:AI32"/>
    <mergeCell ref="A31:F31"/>
    <mergeCell ref="G31:H31"/>
    <mergeCell ref="I31:J31"/>
    <mergeCell ref="K31:O31"/>
    <mergeCell ref="P31:Q31"/>
    <mergeCell ref="S31:X31"/>
    <mergeCell ref="Y31:Z31"/>
    <mergeCell ref="AA31:AB31"/>
    <mergeCell ref="AC31:AG31"/>
    <mergeCell ref="B32:F32"/>
    <mergeCell ref="G32:H32"/>
    <mergeCell ref="I32:J32"/>
    <mergeCell ref="K32:L32"/>
    <mergeCell ref="N32:O32"/>
    <mergeCell ref="P32:Q32"/>
    <mergeCell ref="T32:X32"/>
    <mergeCell ref="Y32:Z32"/>
    <mergeCell ref="AA32:AB32"/>
    <mergeCell ref="AH31:AI31"/>
    <mergeCell ref="AC33:AD33"/>
    <mergeCell ref="AF33:AG33"/>
    <mergeCell ref="AH33:AI33"/>
    <mergeCell ref="B34:F34"/>
    <mergeCell ref="G34:H34"/>
    <mergeCell ref="I34:J34"/>
    <mergeCell ref="K34:L34"/>
    <mergeCell ref="N34:O34"/>
    <mergeCell ref="P34:Q34"/>
    <mergeCell ref="T34:X34"/>
    <mergeCell ref="Y34:Z34"/>
    <mergeCell ref="AA34:AB34"/>
    <mergeCell ref="AC34:AD34"/>
    <mergeCell ref="AF34:AG34"/>
    <mergeCell ref="AH34:AI34"/>
    <mergeCell ref="B33:F33"/>
    <mergeCell ref="G33:H33"/>
    <mergeCell ref="I33:J33"/>
    <mergeCell ref="K33:L33"/>
    <mergeCell ref="N33:O33"/>
    <mergeCell ref="P33:Q33"/>
    <mergeCell ref="T33:X33"/>
    <mergeCell ref="Y33:Z33"/>
    <mergeCell ref="AA33:AB33"/>
    <mergeCell ref="AC35:AD35"/>
    <mergeCell ref="AF35:AG35"/>
    <mergeCell ref="AH35:AI35"/>
    <mergeCell ref="Y35:Z35"/>
    <mergeCell ref="AA35:AB35"/>
    <mergeCell ref="B35:F35"/>
    <mergeCell ref="G35:H35"/>
    <mergeCell ref="I35:J35"/>
    <mergeCell ref="K35:L35"/>
    <mergeCell ref="N35:O35"/>
    <mergeCell ref="P35:Q35"/>
    <mergeCell ref="T35:X35"/>
    <mergeCell ref="X45:Z45"/>
    <mergeCell ref="AB45:AD45"/>
    <mergeCell ref="AE45:AH45"/>
    <mergeCell ref="B46:C46"/>
    <mergeCell ref="D46:F46"/>
    <mergeCell ref="G46:N46"/>
    <mergeCell ref="P46:W46"/>
    <mergeCell ref="X46:Z46"/>
    <mergeCell ref="AB46:AD46"/>
    <mergeCell ref="AE46:AH46"/>
    <mergeCell ref="W56:AE56"/>
    <mergeCell ref="F54:N54"/>
    <mergeCell ref="F55:N55"/>
    <mergeCell ref="W53:AE53"/>
    <mergeCell ref="W54:AE54"/>
    <mergeCell ref="B49:C49"/>
    <mergeCell ref="D49:F49"/>
    <mergeCell ref="G49:N49"/>
    <mergeCell ref="P49:W49"/>
    <mergeCell ref="X49:Z49"/>
    <mergeCell ref="AB49:AD49"/>
    <mergeCell ref="AE49:AH49"/>
    <mergeCell ref="F52:N52"/>
    <mergeCell ref="F53:N53"/>
    <mergeCell ref="D51:N51"/>
    <mergeCell ref="W55:AE55"/>
    <mergeCell ref="D55:E55"/>
    <mergeCell ref="D54:E54"/>
    <mergeCell ref="U51:AE51"/>
    <mergeCell ref="F56:N56"/>
    <mergeCell ref="W52:AE52"/>
    <mergeCell ref="D56:E56"/>
    <mergeCell ref="U52:V52"/>
    <mergeCell ref="U53:V53"/>
  </mergeCells>
  <phoneticPr fontId="2" type="noConversion"/>
  <dataValidations xWindow="176" yWindow="579" count="1">
    <dataValidation type="whole" allowBlank="1" showInputMessage="1" showErrorMessage="1" errorTitle="Fehler" error="Bitte halten Sie sich an die Vorgaben! _x000a__x000a_möglicher Fehler: der Punkt" promptTitle="Platzierung" prompt="Hier können Sie die Platzierung angeben._x000a__x000a_Wichtig! Ohne Punkt!" sqref="S32:S36 A32:A36" xr:uid="{3DBF9911-91F6-4785-AA86-6CF993F4EF02}">
      <formula1>1</formula1>
      <formula2>5</formula2>
    </dataValidation>
  </dataValidations>
  <pageMargins left="0.23622047244094491" right="0.23622047244094491" top="0.55118110236220474" bottom="0.55118110236220474" header="0.31496062992125984" footer="0.31496062992125984"/>
  <pageSetup paperSize="9" orientation="portrait" r:id="rId1"/>
  <headerFooter>
    <oddHeader>&amp;C&amp;"Arial,Fett"&amp;14Spielplan für &amp;F</oddHeader>
    <oddFooter>&amp;LVorlage: &amp;F erstellt am &amp;D &amp;T&amp;RSeite: &amp;P 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Einführung &amp; Erklärung</vt:lpstr>
      <vt:lpstr>Spielplan</vt:lpstr>
      <vt:lpstr>Spielplan!Druckbereich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Matthias Münkewarf</dc:creator>
  <cp:lastModifiedBy>Matthias Münkewarf</cp:lastModifiedBy>
  <cp:lastPrinted>2023-04-24T10:32:30Z</cp:lastPrinted>
  <dcterms:created xsi:type="dcterms:W3CDTF">2022-07-15T14:05:06Z</dcterms:created>
  <dcterms:modified xsi:type="dcterms:W3CDTF">2023-05-09T09:00:02Z</dcterms:modified>
</cp:coreProperties>
</file>