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Turnier\Dartturnier\2023\Website\"/>
    </mc:Choice>
  </mc:AlternateContent>
  <xr:revisionPtr revIDLastSave="0" documentId="13_ncr:1_{4C2ECB5B-1A53-4973-81B2-AE85CA9EBFD3}" xr6:coauthVersionLast="47" xr6:coauthVersionMax="47" xr10:uidLastSave="{00000000-0000-0000-0000-000000000000}"/>
  <bookViews>
    <workbookView xWindow="-108" yWindow="-108" windowWidth="23256" windowHeight="12576" xr2:uid="{EAA1DC1E-C3A8-4AF5-9B69-0073EBE9ABAB}"/>
  </bookViews>
  <sheets>
    <sheet name="Einführung &amp; Erklärung" sheetId="2" r:id="rId1"/>
    <sheet name="Spielplan" sheetId="1" r:id="rId2"/>
  </sheets>
  <definedNames>
    <definedName name="_xlnm.Print_Area" localSheetId="1">Spielplan!$A$1:$AI$121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19" i="1" l="1"/>
  <c r="V118" i="1"/>
  <c r="V115" i="1"/>
  <c r="H121" i="1"/>
  <c r="H118" i="1"/>
  <c r="H117" i="1"/>
  <c r="V121" i="1"/>
  <c r="V120" i="1"/>
  <c r="V117" i="1"/>
  <c r="V116" i="1"/>
  <c r="H120" i="1"/>
  <c r="H119" i="1"/>
  <c r="H116" i="1"/>
  <c r="H115" i="1"/>
  <c r="P112" i="1"/>
  <c r="G112" i="1"/>
  <c r="P111" i="1"/>
  <c r="G111" i="1"/>
  <c r="P108" i="1"/>
  <c r="P107" i="1"/>
  <c r="P106" i="1"/>
  <c r="G108" i="1"/>
  <c r="G107" i="1"/>
  <c r="G106" i="1"/>
  <c r="P110" i="1"/>
  <c r="P109" i="1"/>
  <c r="P104" i="1"/>
  <c r="G105" i="1"/>
  <c r="G110" i="1"/>
  <c r="G109" i="1"/>
  <c r="P105" i="1"/>
  <c r="G104" i="1"/>
  <c r="U62" i="1"/>
  <c r="U61" i="1"/>
  <c r="U60" i="1"/>
  <c r="G62" i="1"/>
  <c r="G61" i="1"/>
  <c r="G60" i="1"/>
  <c r="U57" i="1"/>
  <c r="U56" i="1"/>
  <c r="U55" i="1"/>
  <c r="U54" i="1"/>
  <c r="G57" i="1"/>
  <c r="G56" i="1"/>
  <c r="G54" i="1"/>
  <c r="G55" i="1"/>
  <c r="D111" i="1"/>
  <c r="D112" i="1" s="1"/>
  <c r="D109" i="1"/>
  <c r="D110" i="1" s="1"/>
  <c r="D107" i="1"/>
  <c r="D108" i="1" s="1"/>
  <c r="D106" i="1"/>
  <c r="D105" i="1"/>
  <c r="D104" i="1"/>
  <c r="AF46" i="1"/>
  <c r="AC46" i="1"/>
  <c r="AA46" i="1"/>
  <c r="Y46" i="1"/>
  <c r="AF45" i="1"/>
  <c r="AC45" i="1"/>
  <c r="AA45" i="1"/>
  <c r="Y45" i="1"/>
  <c r="AF44" i="1"/>
  <c r="AC44" i="1"/>
  <c r="AA44" i="1"/>
  <c r="Y44" i="1"/>
  <c r="N46" i="1"/>
  <c r="K46" i="1"/>
  <c r="I46" i="1"/>
  <c r="G46" i="1"/>
  <c r="N45" i="1"/>
  <c r="K45" i="1"/>
  <c r="I45" i="1"/>
  <c r="G45" i="1"/>
  <c r="N44" i="1"/>
  <c r="K44" i="1"/>
  <c r="I44" i="1"/>
  <c r="G44" i="1"/>
  <c r="AF40" i="1"/>
  <c r="AC40" i="1"/>
  <c r="AA40" i="1"/>
  <c r="Y40" i="1"/>
  <c r="AF39" i="1"/>
  <c r="AC39" i="1"/>
  <c r="AA39" i="1"/>
  <c r="Y39" i="1"/>
  <c r="AF38" i="1"/>
  <c r="AC38" i="1"/>
  <c r="AA38" i="1"/>
  <c r="Y38" i="1"/>
  <c r="AF37" i="1"/>
  <c r="AC37" i="1"/>
  <c r="AA37" i="1"/>
  <c r="Y37" i="1"/>
  <c r="N40" i="1"/>
  <c r="K40" i="1"/>
  <c r="I40" i="1"/>
  <c r="G40" i="1"/>
  <c r="N39" i="1"/>
  <c r="K39" i="1"/>
  <c r="I39" i="1"/>
  <c r="G39" i="1"/>
  <c r="N38" i="1"/>
  <c r="K38" i="1"/>
  <c r="I38" i="1"/>
  <c r="G38" i="1"/>
  <c r="N37" i="1"/>
  <c r="K37" i="1"/>
  <c r="I37" i="1"/>
  <c r="G37" i="1"/>
  <c r="AK67" i="1"/>
  <c r="AM67" i="1"/>
  <c r="AO67" i="1"/>
  <c r="AQ67" i="1"/>
  <c r="AK68" i="1"/>
  <c r="AM68" i="1"/>
  <c r="AO68" i="1"/>
  <c r="AQ68" i="1"/>
  <c r="AK69" i="1"/>
  <c r="AM69" i="1"/>
  <c r="AO69" i="1"/>
  <c r="AQ69" i="1"/>
  <c r="AK70" i="1"/>
  <c r="AM70" i="1"/>
  <c r="AO70" i="1"/>
  <c r="AQ70" i="1"/>
  <c r="AK71" i="1"/>
  <c r="AM71" i="1"/>
  <c r="AO71" i="1"/>
  <c r="AQ71" i="1"/>
  <c r="AK72" i="1"/>
  <c r="AM72" i="1"/>
  <c r="AO72" i="1"/>
  <c r="AQ72" i="1"/>
  <c r="AK73" i="1"/>
  <c r="AM73" i="1"/>
  <c r="AO73" i="1"/>
  <c r="AQ73" i="1"/>
  <c r="AK74" i="1"/>
  <c r="AM74" i="1"/>
  <c r="AO74" i="1"/>
  <c r="AQ74" i="1"/>
  <c r="AK75" i="1"/>
  <c r="AM75" i="1"/>
  <c r="AO75" i="1"/>
  <c r="AQ75" i="1"/>
  <c r="AK76" i="1"/>
  <c r="AM76" i="1"/>
  <c r="AO76" i="1"/>
  <c r="AQ76" i="1"/>
  <c r="AK77" i="1"/>
  <c r="AM77" i="1"/>
  <c r="AO77" i="1"/>
  <c r="AQ77" i="1"/>
  <c r="AK78" i="1"/>
  <c r="AM78" i="1"/>
  <c r="AO78" i="1"/>
  <c r="AQ78" i="1"/>
  <c r="AK79" i="1"/>
  <c r="AM79" i="1"/>
  <c r="AO79" i="1"/>
  <c r="AQ79" i="1"/>
  <c r="AK80" i="1"/>
  <c r="AM80" i="1"/>
  <c r="AO80" i="1"/>
  <c r="AQ80" i="1"/>
  <c r="AK81" i="1"/>
  <c r="AM81" i="1"/>
  <c r="AO81" i="1"/>
  <c r="AQ81" i="1"/>
  <c r="AK82" i="1"/>
  <c r="AM82" i="1"/>
  <c r="AO82" i="1"/>
  <c r="AQ82" i="1"/>
  <c r="AK83" i="1"/>
  <c r="AM83" i="1"/>
  <c r="AO83" i="1"/>
  <c r="AQ83" i="1"/>
  <c r="AK66" i="1"/>
  <c r="D83" i="1"/>
  <c r="D81" i="1"/>
  <c r="D82" i="1" s="1"/>
  <c r="D79" i="1"/>
  <c r="D80" i="1" s="1"/>
  <c r="D77" i="1"/>
  <c r="D78" i="1" s="1"/>
  <c r="D75" i="1"/>
  <c r="D76" i="1" s="1"/>
  <c r="D73" i="1"/>
  <c r="D74" i="1" s="1"/>
  <c r="D71" i="1"/>
  <c r="D72" i="1" s="1"/>
  <c r="D69" i="1"/>
  <c r="D70" i="1" s="1"/>
  <c r="D68" i="1"/>
  <c r="D67" i="1"/>
  <c r="D66" i="1"/>
  <c r="D33" i="1"/>
  <c r="AK16" i="1"/>
  <c r="AQ66" i="1"/>
  <c r="AO66" i="1"/>
  <c r="AM66" i="1"/>
  <c r="AQ38" i="1"/>
  <c r="AO38" i="1"/>
  <c r="AM38" i="1"/>
  <c r="AK38" i="1"/>
  <c r="AQ37" i="1"/>
  <c r="AO37" i="1"/>
  <c r="AM37" i="1"/>
  <c r="AK37" i="1"/>
  <c r="AQ36" i="1"/>
  <c r="AO36" i="1"/>
  <c r="AM36" i="1"/>
  <c r="AK36" i="1"/>
  <c r="AQ35" i="1"/>
  <c r="AO35" i="1"/>
  <c r="AM35" i="1"/>
  <c r="AK35" i="1"/>
  <c r="AQ34" i="1"/>
  <c r="AO34" i="1"/>
  <c r="AM34" i="1"/>
  <c r="AK34" i="1"/>
  <c r="AQ33" i="1"/>
  <c r="AO33" i="1"/>
  <c r="AM33" i="1"/>
  <c r="AK33" i="1"/>
  <c r="AQ32" i="1"/>
  <c r="AO32" i="1"/>
  <c r="AM32" i="1"/>
  <c r="AK32" i="1"/>
  <c r="AQ31" i="1"/>
  <c r="AO31" i="1"/>
  <c r="AM31" i="1"/>
  <c r="AK31" i="1"/>
  <c r="AQ30" i="1"/>
  <c r="AO30" i="1"/>
  <c r="AM30" i="1"/>
  <c r="AK30" i="1"/>
  <c r="AQ29" i="1"/>
  <c r="AO29" i="1"/>
  <c r="AM29" i="1"/>
  <c r="AK29" i="1"/>
  <c r="AQ28" i="1"/>
  <c r="AO28" i="1"/>
  <c r="AM28" i="1"/>
  <c r="AK28" i="1"/>
  <c r="AQ27" i="1"/>
  <c r="AO27" i="1"/>
  <c r="AM27" i="1"/>
  <c r="AK27" i="1"/>
  <c r="AQ26" i="1"/>
  <c r="AO26" i="1"/>
  <c r="AM26" i="1"/>
  <c r="AK26" i="1"/>
  <c r="AQ25" i="1"/>
  <c r="AO25" i="1"/>
  <c r="AM25" i="1"/>
  <c r="AK25" i="1"/>
  <c r="AQ24" i="1"/>
  <c r="AO24" i="1"/>
  <c r="AM24" i="1"/>
  <c r="AK24" i="1"/>
  <c r="AQ23" i="1"/>
  <c r="AO23" i="1"/>
  <c r="AM23" i="1"/>
  <c r="AK23" i="1"/>
  <c r="AQ22" i="1"/>
  <c r="AO22" i="1"/>
  <c r="AM22" i="1"/>
  <c r="AK22" i="1"/>
  <c r="AQ21" i="1"/>
  <c r="AO21" i="1"/>
  <c r="AM21" i="1"/>
  <c r="AK21" i="1"/>
  <c r="AQ20" i="1"/>
  <c r="AO20" i="1"/>
  <c r="AM20" i="1"/>
  <c r="AK20" i="1"/>
  <c r="AQ19" i="1"/>
  <c r="AO19" i="1"/>
  <c r="AM19" i="1"/>
  <c r="AK19" i="1"/>
  <c r="AQ18" i="1"/>
  <c r="AO18" i="1"/>
  <c r="AM18" i="1"/>
  <c r="AK18" i="1"/>
  <c r="AQ17" i="1"/>
  <c r="AO17" i="1"/>
  <c r="AM17" i="1"/>
  <c r="AK17" i="1"/>
  <c r="AQ16" i="1"/>
  <c r="AO16" i="1"/>
  <c r="AM16" i="1"/>
  <c r="D32" i="1"/>
  <c r="D31" i="1"/>
  <c r="D29" i="1"/>
  <c r="D30" i="1" s="1"/>
  <c r="D27" i="1"/>
  <c r="D28" i="1" s="1"/>
  <c r="D25" i="1"/>
  <c r="D26" i="1" s="1"/>
  <c r="D23" i="1"/>
  <c r="D24" i="1" s="1"/>
  <c r="D21" i="1"/>
  <c r="D22" i="1" s="1"/>
  <c r="D19" i="1"/>
  <c r="D20" i="1" s="1"/>
  <c r="D18" i="1"/>
  <c r="D17" i="1"/>
  <c r="D16" i="1"/>
  <c r="AH44" i="1" l="1"/>
  <c r="AH45" i="1"/>
  <c r="AH46" i="1"/>
  <c r="P45" i="1"/>
  <c r="P46" i="1"/>
  <c r="P44" i="1"/>
  <c r="P38" i="1"/>
  <c r="P39" i="1"/>
  <c r="P40" i="1"/>
  <c r="AH37" i="1"/>
  <c r="AH39" i="1"/>
  <c r="AH40" i="1"/>
  <c r="AH38" i="1"/>
  <c r="S92" i="1" l="1"/>
  <c r="I92" i="1"/>
  <c r="AA92" i="1" s="1"/>
  <c r="A92" i="1"/>
  <c r="AC86" i="1"/>
  <c r="K92" i="1" s="1"/>
  <c r="AC92" i="1" s="1"/>
  <c r="AA86" i="1"/>
  <c r="S86" i="1"/>
  <c r="A86" i="1"/>
  <c r="B77" i="1"/>
  <c r="B83" i="1" s="1"/>
  <c r="B76" i="1"/>
  <c r="B82" i="1" s="1"/>
  <c r="B69" i="1"/>
  <c r="B74" i="1" s="1"/>
  <c r="B75" i="1" s="1"/>
  <c r="B80" i="1" s="1"/>
  <c r="B81" i="1" s="1"/>
  <c r="B67" i="1"/>
  <c r="B72" i="1" s="1"/>
  <c r="B78" i="1" s="1"/>
  <c r="B79" i="1" s="1"/>
  <c r="G27" i="1"/>
  <c r="AE28" i="1" s="1"/>
  <c r="G26" i="1"/>
  <c r="P32" i="1" s="1"/>
  <c r="B27" i="1"/>
  <c r="B33" i="1" s="1"/>
  <c r="B26" i="1"/>
  <c r="B32" i="1" s="1"/>
  <c r="B73" i="1" l="1"/>
  <c r="P33" i="1"/>
  <c r="AE27" i="1"/>
  <c r="B39" i="1"/>
  <c r="T39" i="1"/>
  <c r="B46" i="1"/>
  <c r="T46" i="1"/>
  <c r="B40" i="1"/>
  <c r="T40" i="1"/>
  <c r="P20" i="1"/>
  <c r="G32" i="1" s="1"/>
  <c r="AE33" i="1" s="1"/>
  <c r="G20" i="1"/>
  <c r="P21" i="1"/>
  <c r="G33" i="1" s="1"/>
  <c r="AE16" i="1" s="1"/>
  <c r="G21" i="1"/>
  <c r="P19" i="1"/>
  <c r="G24" i="1" s="1"/>
  <c r="G19" i="1"/>
  <c r="P18" i="1"/>
  <c r="G25" i="1" s="1"/>
  <c r="G18" i="1"/>
  <c r="B19" i="1"/>
  <c r="B24" i="1" s="1"/>
  <c r="B25" i="1" s="1"/>
  <c r="B30" i="1" s="1"/>
  <c r="B31" i="1" s="1"/>
  <c r="P17" i="1"/>
  <c r="G22" i="1" s="1"/>
  <c r="AE23" i="1" s="1"/>
  <c r="G17" i="1"/>
  <c r="AE18" i="1" s="1"/>
  <c r="P16" i="1"/>
  <c r="G23" i="1" s="1"/>
  <c r="AE24" i="1" s="1"/>
  <c r="G16" i="1"/>
  <c r="AE17" i="1" s="1"/>
  <c r="B17" i="1"/>
  <c r="B22" i="1" s="1"/>
  <c r="B23" i="1" s="1"/>
  <c r="A17" i="1"/>
  <c r="T45" i="1"/>
  <c r="B45" i="1"/>
  <c r="T38" i="1"/>
  <c r="B38" i="1"/>
  <c r="T44" i="1"/>
  <c r="B44" i="1"/>
  <c r="T37" i="1"/>
  <c r="B37" i="1"/>
  <c r="S43" i="1"/>
  <c r="I43" i="1"/>
  <c r="AA43" i="1" s="1"/>
  <c r="AA36" i="1"/>
  <c r="P27" i="1" l="1"/>
  <c r="AE22" i="1"/>
  <c r="P25" i="1"/>
  <c r="G30" i="1" s="1"/>
  <c r="AE31" i="1" s="1"/>
  <c r="AE20" i="1"/>
  <c r="P26" i="1"/>
  <c r="AE21" i="1"/>
  <c r="P24" i="1"/>
  <c r="P30" i="1" s="1"/>
  <c r="AE19" i="1"/>
  <c r="G31" i="1"/>
  <c r="AE32" i="1" s="1"/>
  <c r="AE26" i="1"/>
  <c r="P31" i="1"/>
  <c r="AE25" i="1"/>
  <c r="AE108" i="1"/>
  <c r="P29" i="1"/>
  <c r="G29" i="1"/>
  <c r="AE30" i="1" s="1"/>
  <c r="B28" i="1"/>
  <c r="B29" i="1" s="1"/>
  <c r="P22" i="1"/>
  <c r="P28" i="1" s="1"/>
  <c r="P23" i="1"/>
  <c r="G28" i="1" s="1"/>
  <c r="AE29" i="1" s="1"/>
  <c r="AC36" i="1"/>
  <c r="K43" i="1" s="1"/>
  <c r="A43" i="1"/>
  <c r="S36" i="1"/>
  <c r="A36" i="1"/>
  <c r="A18" i="1"/>
  <c r="A19" i="1" s="1"/>
  <c r="A20" i="1" s="1"/>
  <c r="A21" i="1" s="1"/>
  <c r="A22" i="1" s="1"/>
  <c r="T94" i="1" l="1"/>
  <c r="P71" i="1"/>
  <c r="G83" i="1" s="1"/>
  <c r="P69" i="1"/>
  <c r="G74" i="1" s="1"/>
  <c r="T90" i="1"/>
  <c r="P67" i="1"/>
  <c r="G72" i="1" s="1"/>
  <c r="B90" i="1"/>
  <c r="AE111" i="1"/>
  <c r="AE109" i="1"/>
  <c r="AE105" i="1"/>
  <c r="AE106" i="1"/>
  <c r="AE110" i="1"/>
  <c r="AE107" i="1"/>
  <c r="AC43" i="1"/>
  <c r="AE66" i="1" l="1"/>
  <c r="AE104" i="1"/>
  <c r="G66" i="1"/>
  <c r="B87" i="1"/>
  <c r="G67" i="1"/>
  <c r="B89" i="1"/>
  <c r="AE75" i="1"/>
  <c r="P81" i="1"/>
  <c r="B95" i="1"/>
  <c r="G76" i="1"/>
  <c r="G70" i="1"/>
  <c r="B93" i="1"/>
  <c r="P79" i="1"/>
  <c r="AE73" i="1"/>
  <c r="G69" i="1"/>
  <c r="T89" i="1"/>
  <c r="P66" i="1"/>
  <c r="G73" i="1" s="1"/>
  <c r="B88" i="1"/>
  <c r="T87" i="1"/>
  <c r="G68" i="1"/>
  <c r="P68" i="1"/>
  <c r="G75" i="1" s="1"/>
  <c r="T88" i="1"/>
  <c r="P70" i="1"/>
  <c r="G82" i="1" s="1"/>
  <c r="AE83" i="1" s="1"/>
  <c r="B94" i="1"/>
  <c r="T93" i="1"/>
  <c r="G71" i="1"/>
  <c r="T95" i="1"/>
  <c r="G77" i="1"/>
  <c r="A23" i="1"/>
  <c r="A24" i="1" s="1"/>
  <c r="A25" i="1" s="1"/>
  <c r="A26" i="1" s="1"/>
  <c r="A27" i="1" s="1"/>
  <c r="A28" i="1" s="1"/>
  <c r="P82" i="1" l="1"/>
  <c r="AE77" i="1"/>
  <c r="G81" i="1"/>
  <c r="AE82" i="1" s="1"/>
  <c r="AE76" i="1"/>
  <c r="AE74" i="1"/>
  <c r="G79" i="1"/>
  <c r="AE80" i="1" s="1"/>
  <c r="P73" i="1"/>
  <c r="G78" i="1" s="1"/>
  <c r="AE79" i="1" s="1"/>
  <c r="AE68" i="1"/>
  <c r="AE72" i="1"/>
  <c r="P77" i="1"/>
  <c r="P83" i="1"/>
  <c r="AE78" i="1"/>
  <c r="AE69" i="1"/>
  <c r="P74" i="1"/>
  <c r="P80" i="1" s="1"/>
  <c r="AE70" i="1"/>
  <c r="P75" i="1"/>
  <c r="G80" i="1" s="1"/>
  <c r="AE81" i="1" s="1"/>
  <c r="P76" i="1"/>
  <c r="AE71" i="1"/>
  <c r="P72" i="1"/>
  <c r="AE67" i="1"/>
  <c r="A29" i="1"/>
  <c r="A30" i="1" s="1"/>
  <c r="A31" i="1" s="1"/>
  <c r="A32" i="1" s="1"/>
  <c r="A33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104" i="1" s="1"/>
  <c r="AA94" i="1" l="1"/>
  <c r="P78" i="1"/>
  <c r="N95" i="1"/>
  <c r="AF89" i="1"/>
  <c r="N89" i="1"/>
  <c r="G95" i="1"/>
  <c r="AA95" i="1"/>
  <c r="K87" i="1"/>
  <c r="I95" i="1"/>
  <c r="AC88" i="1"/>
  <c r="AC95" i="1"/>
  <c r="A105" i="1"/>
  <c r="A106" i="1" s="1"/>
  <c r="Y90" i="1" l="1"/>
  <c r="G90" i="1"/>
  <c r="I90" i="1"/>
  <c r="Y87" i="1"/>
  <c r="K95" i="1"/>
  <c r="P95" i="1" s="1"/>
  <c r="K89" i="1"/>
  <c r="P89" i="1" s="1"/>
  <c r="AA90" i="1"/>
  <c r="G93" i="1"/>
  <c r="G87" i="1"/>
  <c r="AC89" i="1"/>
  <c r="AH89" i="1" s="1"/>
  <c r="AA93" i="1"/>
  <c r="Y94" i="1"/>
  <c r="G94" i="1"/>
  <c r="K94" i="1"/>
  <c r="AA89" i="1"/>
  <c r="AC94" i="1"/>
  <c r="I94" i="1"/>
  <c r="Y89" i="1"/>
  <c r="N90" i="1"/>
  <c r="AF90" i="1"/>
  <c r="AF93" i="1"/>
  <c r="AC93" i="1"/>
  <c r="I93" i="1"/>
  <c r="Y88" i="1"/>
  <c r="K93" i="1"/>
  <c r="AA88" i="1"/>
  <c r="G89" i="1"/>
  <c r="AF87" i="1"/>
  <c r="N93" i="1"/>
  <c r="AF94" i="1"/>
  <c r="AC90" i="1"/>
  <c r="AA87" i="1"/>
  <c r="G88" i="1"/>
  <c r="I89" i="1"/>
  <c r="N87" i="1"/>
  <c r="P87" i="1" s="1"/>
  <c r="K88" i="1"/>
  <c r="Y93" i="1"/>
  <c r="AC87" i="1"/>
  <c r="I88" i="1"/>
  <c r="N88" i="1"/>
  <c r="AF88" i="1"/>
  <c r="AH88" i="1" s="1"/>
  <c r="N94" i="1"/>
  <c r="AF95" i="1"/>
  <c r="AH95" i="1" s="1"/>
  <c r="K90" i="1"/>
  <c r="P90" i="1" s="1"/>
  <c r="Y95" i="1"/>
  <c r="I87" i="1"/>
  <c r="A107" i="1"/>
  <c r="AH94" i="1" l="1"/>
  <c r="AH90" i="1"/>
  <c r="AH87" i="1"/>
  <c r="P88" i="1"/>
  <c r="P93" i="1"/>
  <c r="AH93" i="1"/>
  <c r="P94" i="1"/>
  <c r="A108" i="1"/>
  <c r="A109" i="1" l="1"/>
  <c r="A110" i="1" l="1"/>
  <c r="A111" i="1" l="1"/>
  <c r="A112" i="1" l="1"/>
  <c r="P37" i="1" l="1"/>
</calcChain>
</file>

<file path=xl/sharedStrings.xml><?xml version="1.0" encoding="utf-8"?>
<sst xmlns="http://schemas.openxmlformats.org/spreadsheetml/2006/main" count="265" uniqueCount="87">
  <si>
    <t>Gruppe A</t>
  </si>
  <si>
    <t>1.</t>
  </si>
  <si>
    <t>2.</t>
  </si>
  <si>
    <t>3.</t>
  </si>
  <si>
    <t>4.</t>
  </si>
  <si>
    <t>5.</t>
  </si>
  <si>
    <t>Nr</t>
  </si>
  <si>
    <t>Grp</t>
  </si>
  <si>
    <t>Beginn</t>
  </si>
  <si>
    <t>Spielpaarung</t>
  </si>
  <si>
    <t>-</t>
  </si>
  <si>
    <t>:</t>
  </si>
  <si>
    <t>Ergebnis</t>
  </si>
  <si>
    <t>A1</t>
  </si>
  <si>
    <t>A2</t>
  </si>
  <si>
    <t>A3</t>
  </si>
  <si>
    <t>Spiele</t>
  </si>
  <si>
    <t>Diff</t>
  </si>
  <si>
    <t>Gruppe B</t>
  </si>
  <si>
    <t>B1</t>
  </si>
  <si>
    <t>B2</t>
  </si>
  <si>
    <t>B3</t>
  </si>
  <si>
    <t>Gruppe C</t>
  </si>
  <si>
    <t>C1</t>
  </si>
  <si>
    <t>C2</t>
  </si>
  <si>
    <t>C3</t>
  </si>
  <si>
    <t>Gruppe D</t>
  </si>
  <si>
    <t>D1</t>
  </si>
  <si>
    <t>D2</t>
  </si>
  <si>
    <t>D3</t>
  </si>
  <si>
    <t>Spielleiter</t>
  </si>
  <si>
    <t>Treffer</t>
  </si>
  <si>
    <t>Siege</t>
  </si>
  <si>
    <t>D</t>
  </si>
  <si>
    <t>Vorrunde</t>
  </si>
  <si>
    <t>Endrunde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</si>
  <si>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</si>
  <si>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</si>
  <si>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</si>
  <si>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</si>
  <si>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</si>
  <si>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</si>
  <si>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</si>
  <si>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</si>
  <si>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</si>
  <si>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Platzierungen</t>
  </si>
  <si>
    <t>A4</t>
  </si>
  <si>
    <t>B4</t>
  </si>
  <si>
    <t>A</t>
  </si>
  <si>
    <t>B</t>
  </si>
  <si>
    <t>C</t>
  </si>
  <si>
    <t>P 11</t>
  </si>
  <si>
    <t>P 9</t>
  </si>
  <si>
    <t>P 7</t>
  </si>
  <si>
    <t>P 5</t>
  </si>
  <si>
    <t>P 3</t>
  </si>
  <si>
    <t>P 1</t>
  </si>
  <si>
    <t>P 13</t>
  </si>
  <si>
    <t>Zwischenrunde</t>
  </si>
  <si>
    <t>Gruppe E</t>
  </si>
  <si>
    <t>Gruppe F</t>
  </si>
  <si>
    <t>Gruppe G</t>
  </si>
  <si>
    <t>Gruppe H</t>
  </si>
  <si>
    <t>E</t>
  </si>
  <si>
    <t>F</t>
  </si>
  <si>
    <t>G</t>
  </si>
  <si>
    <t>H</t>
  </si>
  <si>
    <t>1. HF</t>
  </si>
  <si>
    <t>2. HF</t>
  </si>
  <si>
    <t>V 1. HF</t>
  </si>
  <si>
    <t>Einführung &amp; Erklärung</t>
  </si>
  <si>
    <t xml:space="preserve">Die Datei kann nur im Rahmen bearbeitet werden. </t>
  </si>
  <si>
    <t>Die Platzierung muss manuel angegeben werden.</t>
  </si>
  <si>
    <t xml:space="preserve"> Hierfür muss die Platzierung vorm Namen eingetragen werden.</t>
  </si>
  <si>
    <t xml:space="preserve"> Wichtig! Ohne Punkt erfolgt die Eingabe</t>
  </si>
  <si>
    <t>Einstellung</t>
  </si>
  <si>
    <t>Zeitrechnung</t>
  </si>
  <si>
    <t>Startzeit</t>
  </si>
  <si>
    <t>Spieldauer</t>
  </si>
  <si>
    <t>Kennwort zum Aufheben des Blattschutzes</t>
  </si>
  <si>
    <t>für Einführung &amp; Erklärung:</t>
  </si>
  <si>
    <t>für Spielplan:</t>
  </si>
  <si>
    <t>VielSpass</t>
  </si>
  <si>
    <t>PH</t>
  </si>
  <si>
    <t>PG</t>
  </si>
  <si>
    <t>CH</t>
  </si>
  <si>
    <t>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</si>
</sst>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badi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applyBorder="1" applyAlignment="1">
      <alignment horizontal="center"/>
    </xf>
    <xf numFmtId="2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3" borderId="50" xfId="0" applyFont="1" applyFill="1" applyBorder="1"/>
    <xf numFmtId="0" fontId="0" fillId="3" borderId="51" xfId="0" applyFill="1" applyBorder="1"/>
    <xf numFmtId="0" fontId="0" fillId="3" borderId="52" xfId="0" applyFill="1" applyBorder="1"/>
    <xf numFmtId="0" fontId="0" fillId="3" borderId="53" xfId="0" applyFill="1" applyBorder="1"/>
    <xf numFmtId="0" fontId="0" fillId="3" borderId="0" xfId="0" applyFill="1"/>
    <xf numFmtId="0" fontId="0" fillId="3" borderId="54" xfId="0" applyFill="1" applyBorder="1"/>
    <xf numFmtId="0" fontId="0" fillId="3" borderId="55" xfId="0" applyFill="1" applyBorder="1"/>
    <xf numFmtId="0" fontId="0" fillId="3" borderId="56" xfId="0" applyFill="1" applyBorder="1"/>
    <xf numFmtId="0" fontId="0" fillId="3" borderId="57" xfId="0" applyFill="1" applyBorder="1"/>
    <xf numFmtId="0" fontId="0" fillId="3" borderId="5" xfId="0" applyFill="1" applyBorder="1"/>
    <xf numFmtId="20" fontId="0" fillId="5" borderId="7" xfId="0" applyNumberFormat="1" applyFill="1" applyBorder="1" applyProtection="1">
      <protection locked="0"/>
    </xf>
    <xf numFmtId="0" fontId="0" fillId="3" borderId="8" xfId="0" applyFill="1" applyBorder="1"/>
    <xf numFmtId="20" fontId="0" fillId="5" borderId="10" xfId="0" applyNumberFormat="1" applyFill="1" applyBorder="1" applyProtection="1">
      <protection locked="0"/>
    </xf>
    <xf numFmtId="0" fontId="0" fillId="6" borderId="0" xfId="0" applyFill="1" applyAlignment="1">
      <alignment horizontal="center"/>
    </xf>
    <xf numFmtId="0" fontId="0" fillId="6" borderId="0" xfId="0" applyFill="1" applyAlignment="1" applyProtection="1">
      <alignment horizontal="center"/>
      <protection hidden="1"/>
    </xf>
    <xf numFmtId="0" fontId="3" fillId="0" borderId="0" xfId="0" applyFont="1"/>
    <xf numFmtId="0" fontId="0" fillId="0" borderId="1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4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29" xfId="0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20" fontId="0" fillId="0" borderId="43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1" xfId="0" applyBorder="1" applyAlignment="1">
      <alignment horizontal="center"/>
    </xf>
    <xf numFmtId="20" fontId="0" fillId="0" borderId="1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1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3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20" fontId="0" fillId="0" borderId="11" xfId="0" applyNumberForma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21" fontId="5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20" fontId="5" fillId="0" borderId="0" xfId="0" applyNumberFormat="1" applyFont="1" applyAlignment="1" applyProtection="1">
      <alignment horizontal="center"/>
      <protection hidden="1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618A-9E5A-4F60-BA0D-E5BC39935659}">
  <dimension ref="B1:G17"/>
  <sheetViews>
    <sheetView showGridLines="0" showRowColHeaders="0" tabSelected="1" workbookViewId="0">
      <selection activeCell="E10" sqref="E10"/>
    </sheetView>
  </sheetViews>
  <sheetFormatPr baseColWidth="10" defaultRowHeight="14.4" x14ac:dyDescent="0.3"/>
  <sheetData>
    <row r="1" spans="2:7" ht="15" thickBot="1" x14ac:dyDescent="0.35"/>
    <row r="2" spans="2:7" ht="15.6" x14ac:dyDescent="0.3">
      <c r="B2" s="29" t="s">
        <v>70</v>
      </c>
      <c r="C2" s="30"/>
      <c r="D2" s="30"/>
      <c r="E2" s="30"/>
      <c r="F2" s="30"/>
      <c r="G2" s="31"/>
    </row>
    <row r="3" spans="2:7" x14ac:dyDescent="0.3">
      <c r="B3" s="32" t="s">
        <v>71</v>
      </c>
      <c r="C3" s="33"/>
      <c r="D3" s="33"/>
      <c r="E3" s="33"/>
      <c r="F3" s="33"/>
      <c r="G3" s="34"/>
    </row>
    <row r="4" spans="2:7" x14ac:dyDescent="0.3">
      <c r="B4" s="32" t="s">
        <v>72</v>
      </c>
      <c r="C4" s="33"/>
      <c r="D4" s="33"/>
      <c r="E4" s="33"/>
      <c r="F4" s="33"/>
      <c r="G4" s="34"/>
    </row>
    <row r="5" spans="2:7" x14ac:dyDescent="0.3">
      <c r="B5" s="32"/>
      <c r="C5" s="33" t="s">
        <v>73</v>
      </c>
      <c r="D5" s="33"/>
      <c r="E5" s="33"/>
      <c r="F5" s="33"/>
      <c r="G5" s="34"/>
    </row>
    <row r="6" spans="2:7" ht="15" thickBot="1" x14ac:dyDescent="0.35">
      <c r="B6" s="35"/>
      <c r="C6" s="36" t="s">
        <v>74</v>
      </c>
      <c r="D6" s="36"/>
      <c r="E6" s="36"/>
      <c r="F6" s="36"/>
      <c r="G6" s="37"/>
    </row>
    <row r="7" spans="2:7" ht="15" thickBot="1" x14ac:dyDescent="0.35"/>
    <row r="8" spans="2:7" ht="16.2" thickBot="1" x14ac:dyDescent="0.35">
      <c r="B8" s="29" t="s">
        <v>75</v>
      </c>
      <c r="C8" s="30"/>
      <c r="D8" s="30"/>
      <c r="E8" s="30"/>
      <c r="F8" s="30"/>
      <c r="G8" s="31"/>
    </row>
    <row r="9" spans="2:7" x14ac:dyDescent="0.3">
      <c r="B9" s="32"/>
      <c r="C9" s="33"/>
      <c r="D9" s="48" t="s">
        <v>76</v>
      </c>
      <c r="E9" s="49"/>
      <c r="F9" s="33"/>
      <c r="G9" s="34"/>
    </row>
    <row r="10" spans="2:7" x14ac:dyDescent="0.3">
      <c r="B10" s="32"/>
      <c r="C10" s="33"/>
      <c r="D10" s="38" t="s">
        <v>77</v>
      </c>
      <c r="E10" s="39"/>
      <c r="F10" s="33"/>
      <c r="G10" s="34"/>
    </row>
    <row r="11" spans="2:7" ht="15" thickBot="1" x14ac:dyDescent="0.35">
      <c r="B11" s="32"/>
      <c r="C11" s="33"/>
      <c r="D11" s="40" t="s">
        <v>78</v>
      </c>
      <c r="E11" s="41"/>
      <c r="F11" s="33"/>
      <c r="G11" s="34"/>
    </row>
    <row r="12" spans="2:7" ht="15" thickBot="1" x14ac:dyDescent="0.35">
      <c r="B12" s="35"/>
      <c r="C12" s="36"/>
      <c r="D12" s="36"/>
      <c r="E12" s="36"/>
      <c r="F12" s="36"/>
      <c r="G12" s="37"/>
    </row>
    <row r="13" spans="2:7" ht="15" thickBot="1" x14ac:dyDescent="0.35"/>
    <row r="14" spans="2:7" ht="15.6" x14ac:dyDescent="0.3">
      <c r="B14" s="29" t="s">
        <v>79</v>
      </c>
      <c r="C14" s="30"/>
      <c r="D14" s="30"/>
      <c r="E14" s="30"/>
      <c r="F14" s="30"/>
      <c r="G14" s="31"/>
    </row>
    <row r="15" spans="2:7" x14ac:dyDescent="0.3">
      <c r="B15" s="50" t="s">
        <v>80</v>
      </c>
      <c r="C15" s="51"/>
      <c r="D15" s="42">
        <v>1</v>
      </c>
      <c r="E15" s="33"/>
      <c r="F15" s="33"/>
      <c r="G15" s="34"/>
    </row>
    <row r="16" spans="2:7" x14ac:dyDescent="0.3">
      <c r="B16" s="50" t="s">
        <v>81</v>
      </c>
      <c r="C16" s="51"/>
      <c r="D16" s="43" t="s">
        <v>82</v>
      </c>
      <c r="E16" s="33"/>
      <c r="F16" s="33"/>
      <c r="G16" s="34"/>
    </row>
    <row r="17" spans="2:7" ht="15" thickBot="1" x14ac:dyDescent="0.35">
      <c r="B17" s="35"/>
      <c r="C17" s="36"/>
      <c r="D17" s="36"/>
      <c r="E17" s="36"/>
      <c r="F17" s="36"/>
      <c r="G17" s="37"/>
    </row>
  </sheetData>
  <sheetProtection algorithmName="SHA-512" hashValue="Rchju+jeiKSxUNdcBzb7jR8hQXtLvmGnbVTL2TkwBAU3AgKiKoj0ISMEJbtengKzIcLAFm8tBZFuvonOeKMQdQ==" saltValue="+FGALC7nz7h6XUgi/owmEg==" spinCount="100000" sheet="1" objects="1" scenarios="1"/>
  <mergeCells count="3">
    <mergeCell ref="D9:E9"/>
    <mergeCell ref="B15:C15"/>
    <mergeCell ref="B16:C1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B9AD-821D-443E-AD1D-EF96BAE89A95}">
  <sheetPr codeName="Tabelle1"/>
  <dimension ref="A1:AZ122"/>
  <sheetViews>
    <sheetView showGridLines="0" showRowColHeaders="0" zoomScaleNormal="100" workbookViewId="0">
      <selection activeCell="G4" sqref="G4:P4"/>
    </sheetView>
  </sheetViews>
  <sheetFormatPr baseColWidth="10" defaultColWidth="2.77734375" defaultRowHeight="14.4" x14ac:dyDescent="0.3"/>
  <cols>
    <col min="1" max="1" width="3" style="9" bestFit="1" customWidth="1"/>
    <col min="2" max="35" width="2.77734375" style="9"/>
    <col min="36" max="36" width="2.77734375" style="146"/>
    <col min="37" max="37" width="2.88671875" style="146" bestFit="1" customWidth="1"/>
    <col min="38" max="40" width="2.77734375" style="146"/>
    <col min="41" max="41" width="2.88671875" style="146" bestFit="1" customWidth="1"/>
    <col min="42" max="42" width="8.109375" style="146" bestFit="1" customWidth="1"/>
    <col min="43" max="44" width="2.77734375" style="146"/>
    <col min="45" max="46" width="2.77734375" style="148"/>
    <col min="47" max="51" width="2.77734375" style="2"/>
    <col min="53" max="16384" width="2.77734375" style="9"/>
  </cols>
  <sheetData>
    <row r="1" spans="1:43" ht="20.399999999999999" customHeight="1" x14ac:dyDescent="0.3">
      <c r="A1" s="112" t="s">
        <v>34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P1" s="147">
        <v>6.9444444444444441E-3</v>
      </c>
    </row>
    <row r="2" spans="1:43" ht="20.399999999999999" customHeight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43" ht="15" thickBot="1" x14ac:dyDescent="0.35">
      <c r="F3" s="80" t="s">
        <v>0</v>
      </c>
      <c r="G3" s="84"/>
      <c r="H3" s="84"/>
      <c r="I3" s="84"/>
      <c r="J3" s="84"/>
      <c r="K3" s="84"/>
      <c r="L3" s="84"/>
      <c r="M3" s="84"/>
      <c r="N3" s="84"/>
      <c r="O3" s="84"/>
      <c r="P3" s="71"/>
      <c r="T3" s="80" t="s">
        <v>18</v>
      </c>
      <c r="U3" s="84"/>
      <c r="V3" s="84"/>
      <c r="W3" s="84"/>
      <c r="X3" s="84"/>
      <c r="Y3" s="84"/>
      <c r="Z3" s="84"/>
      <c r="AA3" s="84"/>
      <c r="AB3" s="84"/>
      <c r="AC3" s="84"/>
      <c r="AD3" s="71"/>
    </row>
    <row r="4" spans="1:43" x14ac:dyDescent="0.3">
      <c r="F4" s="5" t="s">
        <v>1</v>
      </c>
      <c r="G4" s="131" t="s">
        <v>13</v>
      </c>
      <c r="H4" s="131"/>
      <c r="I4" s="131"/>
      <c r="J4" s="131"/>
      <c r="K4" s="131"/>
      <c r="L4" s="131"/>
      <c r="M4" s="131"/>
      <c r="N4" s="131"/>
      <c r="O4" s="131"/>
      <c r="P4" s="132"/>
      <c r="T4" s="10" t="s">
        <v>1</v>
      </c>
      <c r="U4" s="135" t="s">
        <v>19</v>
      </c>
      <c r="V4" s="135"/>
      <c r="W4" s="135"/>
      <c r="X4" s="135"/>
      <c r="Y4" s="135"/>
      <c r="Z4" s="135"/>
      <c r="AA4" s="135"/>
      <c r="AB4" s="135"/>
      <c r="AC4" s="135"/>
      <c r="AD4" s="136"/>
    </row>
    <row r="5" spans="1:43" x14ac:dyDescent="0.3">
      <c r="F5" s="6" t="s">
        <v>2</v>
      </c>
      <c r="G5" s="133" t="s">
        <v>14</v>
      </c>
      <c r="H5" s="133"/>
      <c r="I5" s="133"/>
      <c r="J5" s="133"/>
      <c r="K5" s="133"/>
      <c r="L5" s="133"/>
      <c r="M5" s="133"/>
      <c r="N5" s="133"/>
      <c r="O5" s="133"/>
      <c r="P5" s="134"/>
      <c r="T5" s="6" t="s">
        <v>2</v>
      </c>
      <c r="U5" s="133" t="s">
        <v>20</v>
      </c>
      <c r="V5" s="133"/>
      <c r="W5" s="133"/>
      <c r="X5" s="133"/>
      <c r="Y5" s="133"/>
      <c r="Z5" s="133"/>
      <c r="AA5" s="133"/>
      <c r="AB5" s="133"/>
      <c r="AC5" s="133"/>
      <c r="AD5" s="134"/>
      <c r="AP5" s="149">
        <v>6.9444444444444441E-3</v>
      </c>
    </row>
    <row r="6" spans="1:43" x14ac:dyDescent="0.3">
      <c r="F6" s="6" t="s">
        <v>3</v>
      </c>
      <c r="G6" s="133" t="s">
        <v>15</v>
      </c>
      <c r="H6" s="133"/>
      <c r="I6" s="133"/>
      <c r="J6" s="133"/>
      <c r="K6" s="133"/>
      <c r="L6" s="133"/>
      <c r="M6" s="133"/>
      <c r="N6" s="133"/>
      <c r="O6" s="133"/>
      <c r="P6" s="134"/>
      <c r="T6" s="6" t="s">
        <v>3</v>
      </c>
      <c r="U6" s="133" t="s">
        <v>21</v>
      </c>
      <c r="V6" s="133"/>
      <c r="W6" s="133"/>
      <c r="X6" s="133"/>
      <c r="Y6" s="133"/>
      <c r="Z6" s="133"/>
      <c r="AA6" s="133"/>
      <c r="AB6" s="133"/>
      <c r="AC6" s="133"/>
      <c r="AD6" s="134"/>
    </row>
    <row r="7" spans="1:43" ht="15" thickBot="1" x14ac:dyDescent="0.35">
      <c r="F7" s="7" t="s">
        <v>4</v>
      </c>
      <c r="G7" s="137" t="s">
        <v>46</v>
      </c>
      <c r="H7" s="137"/>
      <c r="I7" s="137"/>
      <c r="J7" s="137"/>
      <c r="K7" s="137"/>
      <c r="L7" s="137"/>
      <c r="M7" s="137"/>
      <c r="N7" s="137"/>
      <c r="O7" s="137"/>
      <c r="P7" s="138"/>
      <c r="T7" s="7" t="s">
        <v>4</v>
      </c>
      <c r="U7" s="137" t="s">
        <v>47</v>
      </c>
      <c r="V7" s="137"/>
      <c r="W7" s="137"/>
      <c r="X7" s="137"/>
      <c r="Y7" s="137"/>
      <c r="Z7" s="137"/>
      <c r="AA7" s="137"/>
      <c r="AB7" s="137"/>
      <c r="AC7" s="137"/>
      <c r="AD7" s="138"/>
    </row>
    <row r="8" spans="1:43" ht="15" thickBot="1" x14ac:dyDescent="0.35"/>
    <row r="9" spans="1:43" ht="15" thickBot="1" x14ac:dyDescent="0.35">
      <c r="F9" s="79" t="s">
        <v>22</v>
      </c>
      <c r="G9" s="82"/>
      <c r="H9" s="82"/>
      <c r="I9" s="82"/>
      <c r="J9" s="82"/>
      <c r="K9" s="82"/>
      <c r="L9" s="82"/>
      <c r="M9" s="82"/>
      <c r="N9" s="82"/>
      <c r="O9" s="82"/>
      <c r="P9" s="83"/>
      <c r="T9" s="80" t="s">
        <v>26</v>
      </c>
      <c r="U9" s="84"/>
      <c r="V9" s="84"/>
      <c r="W9" s="84"/>
      <c r="X9" s="84"/>
      <c r="Y9" s="84"/>
      <c r="Z9" s="84"/>
      <c r="AA9" s="84"/>
      <c r="AB9" s="84"/>
      <c r="AC9" s="84"/>
      <c r="AD9" s="71"/>
      <c r="AE9"/>
      <c r="AF9"/>
      <c r="AG9"/>
      <c r="AH9"/>
    </row>
    <row r="10" spans="1:43" x14ac:dyDescent="0.3">
      <c r="F10" s="10" t="s">
        <v>1</v>
      </c>
      <c r="G10" s="139" t="s">
        <v>23</v>
      </c>
      <c r="H10" s="111"/>
      <c r="I10" s="111"/>
      <c r="J10" s="111"/>
      <c r="K10" s="111"/>
      <c r="L10" s="111"/>
      <c r="M10" s="111"/>
      <c r="N10" s="111"/>
      <c r="O10" s="111"/>
      <c r="P10" s="140"/>
      <c r="T10" s="5" t="s">
        <v>1</v>
      </c>
      <c r="U10" s="131" t="s">
        <v>27</v>
      </c>
      <c r="V10" s="131"/>
      <c r="W10" s="131"/>
      <c r="X10" s="131"/>
      <c r="Y10" s="131"/>
      <c r="Z10" s="131"/>
      <c r="AA10" s="131"/>
      <c r="AB10" s="131"/>
      <c r="AC10" s="131"/>
      <c r="AD10" s="132"/>
      <c r="AE10"/>
      <c r="AF10"/>
      <c r="AG10"/>
      <c r="AH10"/>
    </row>
    <row r="11" spans="1:43" x14ac:dyDescent="0.3">
      <c r="F11" s="6" t="s">
        <v>2</v>
      </c>
      <c r="G11" s="141" t="s">
        <v>24</v>
      </c>
      <c r="H11" s="142"/>
      <c r="I11" s="142"/>
      <c r="J11" s="142"/>
      <c r="K11" s="142"/>
      <c r="L11" s="142"/>
      <c r="M11" s="142"/>
      <c r="N11" s="142"/>
      <c r="O11" s="142"/>
      <c r="P11" s="143"/>
      <c r="T11" s="6" t="s">
        <v>2</v>
      </c>
      <c r="U11" s="133" t="s">
        <v>28</v>
      </c>
      <c r="V11" s="133"/>
      <c r="W11" s="133"/>
      <c r="X11" s="133"/>
      <c r="Y11" s="133"/>
      <c r="Z11" s="133"/>
      <c r="AA11" s="133"/>
      <c r="AB11" s="133"/>
      <c r="AC11" s="133"/>
      <c r="AD11" s="134"/>
      <c r="AE11"/>
      <c r="AF11"/>
      <c r="AG11"/>
      <c r="AH11"/>
    </row>
    <row r="12" spans="1:43" ht="15" thickBot="1" x14ac:dyDescent="0.35">
      <c r="F12" s="7" t="s">
        <v>3</v>
      </c>
      <c r="G12" s="144" t="s">
        <v>25</v>
      </c>
      <c r="H12" s="89"/>
      <c r="I12" s="89"/>
      <c r="J12" s="89"/>
      <c r="K12" s="89"/>
      <c r="L12" s="89"/>
      <c r="M12" s="89"/>
      <c r="N12" s="89"/>
      <c r="O12" s="89"/>
      <c r="P12" s="145"/>
      <c r="T12" s="7" t="s">
        <v>3</v>
      </c>
      <c r="U12" s="137" t="s">
        <v>29</v>
      </c>
      <c r="V12" s="137"/>
      <c r="W12" s="137"/>
      <c r="X12" s="137"/>
      <c r="Y12" s="137"/>
      <c r="Z12" s="137"/>
      <c r="AA12" s="137"/>
      <c r="AB12" s="137"/>
      <c r="AC12" s="137"/>
      <c r="AD12" s="138"/>
      <c r="AE12"/>
      <c r="AF12"/>
      <c r="AG12"/>
      <c r="AH12"/>
    </row>
    <row r="14" spans="1:43" ht="15" thickBot="1" x14ac:dyDescent="0.35"/>
    <row r="15" spans="1:43" ht="14.4" customHeight="1" thickBot="1" x14ac:dyDescent="0.35">
      <c r="A15" s="11" t="s">
        <v>6</v>
      </c>
      <c r="B15" s="130" t="s">
        <v>7</v>
      </c>
      <c r="C15" s="130"/>
      <c r="D15" s="70" t="s">
        <v>8</v>
      </c>
      <c r="E15" s="84"/>
      <c r="F15" s="81"/>
      <c r="G15" s="79" t="s">
        <v>9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3"/>
      <c r="X15" s="79" t="s">
        <v>12</v>
      </c>
      <c r="Y15" s="82"/>
      <c r="Z15" s="82"/>
      <c r="AA15" s="82"/>
      <c r="AB15" s="82"/>
      <c r="AC15" s="82"/>
      <c r="AD15" s="82"/>
      <c r="AE15" s="79" t="s">
        <v>30</v>
      </c>
      <c r="AF15" s="82"/>
      <c r="AG15" s="82"/>
      <c r="AH15" s="83"/>
      <c r="AI15" s="12"/>
      <c r="AK15" s="146" t="s">
        <v>83</v>
      </c>
      <c r="AM15" s="146" t="s">
        <v>84</v>
      </c>
      <c r="AO15" s="146" t="s">
        <v>85</v>
      </c>
      <c r="AQ15" s="146" t="s">
        <v>86</v>
      </c>
    </row>
    <row r="16" spans="1:43" x14ac:dyDescent="0.3">
      <c r="A16" s="15">
        <v>1</v>
      </c>
      <c r="B16" s="106" t="s">
        <v>48</v>
      </c>
      <c r="C16" s="106"/>
      <c r="D16" s="94" t="str">
        <f>IF(ISBLANK('Einführung &amp; Erklärung'!E10),"",'Einführung &amp; Erklärung'!E10)</f>
        <v/>
      </c>
      <c r="E16" s="72"/>
      <c r="F16" s="75"/>
      <c r="G16" s="107" t="str">
        <f>G4</f>
        <v>A1</v>
      </c>
      <c r="H16" s="108"/>
      <c r="I16" s="108"/>
      <c r="J16" s="108"/>
      <c r="K16" s="108"/>
      <c r="L16" s="108"/>
      <c r="M16" s="108"/>
      <c r="N16" s="108"/>
      <c r="O16" s="1" t="s">
        <v>10</v>
      </c>
      <c r="P16" s="108" t="str">
        <f>G5</f>
        <v>A2</v>
      </c>
      <c r="Q16" s="108"/>
      <c r="R16" s="108"/>
      <c r="S16" s="108"/>
      <c r="T16" s="108"/>
      <c r="U16" s="108"/>
      <c r="V16" s="108"/>
      <c r="W16" s="109"/>
      <c r="X16" s="110"/>
      <c r="Y16" s="111"/>
      <c r="Z16" s="111"/>
      <c r="AA16" s="1" t="s">
        <v>11</v>
      </c>
      <c r="AB16" s="111"/>
      <c r="AC16" s="111"/>
      <c r="AD16" s="111"/>
      <c r="AE16" s="107" t="str">
        <f>G33</f>
        <v>D2</v>
      </c>
      <c r="AF16" s="108"/>
      <c r="AG16" s="108"/>
      <c r="AH16" s="109"/>
      <c r="AI16" s="13"/>
      <c r="AK16" s="146" t="str">
        <f>IF(ISBLANK(X16),"",IF(X16&gt;AB16,1,0))</f>
        <v/>
      </c>
      <c r="AM16" s="146" t="str">
        <f t="shared" ref="AM16:AM38" si="0">IF(ISBLANK(AB16),"",IF(AK16=0,1,0))</f>
        <v/>
      </c>
      <c r="AO16" s="146" t="str">
        <f t="shared" ref="AO16:AO38" si="1">IF(ISBLANK(X16),"",1)</f>
        <v/>
      </c>
      <c r="AQ16" s="146" t="str">
        <f t="shared" ref="AQ16:AQ38" si="2">IF(ISBLANK(AB16),"",1)</f>
        <v/>
      </c>
    </row>
    <row r="17" spans="1:43" ht="15" thickBot="1" x14ac:dyDescent="0.35">
      <c r="A17" s="16">
        <f>A16+1</f>
        <v>2</v>
      </c>
      <c r="B17" s="100" t="str">
        <f>B16</f>
        <v>A</v>
      </c>
      <c r="C17" s="100"/>
      <c r="D17" s="90" t="str">
        <f>IFERROR(D16+'Einführung &amp; Erklärung'!$E$11,"")</f>
        <v/>
      </c>
      <c r="E17" s="91"/>
      <c r="F17" s="92"/>
      <c r="G17" s="101" t="str">
        <f>G6</f>
        <v>A3</v>
      </c>
      <c r="H17" s="102"/>
      <c r="I17" s="102"/>
      <c r="J17" s="102"/>
      <c r="K17" s="102"/>
      <c r="L17" s="102"/>
      <c r="M17" s="102"/>
      <c r="N17" s="102"/>
      <c r="O17" s="17" t="s">
        <v>10</v>
      </c>
      <c r="P17" s="102" t="str">
        <f>G7</f>
        <v>A4</v>
      </c>
      <c r="Q17" s="102"/>
      <c r="R17" s="102"/>
      <c r="S17" s="102"/>
      <c r="T17" s="102"/>
      <c r="U17" s="102"/>
      <c r="V17" s="102"/>
      <c r="W17" s="103"/>
      <c r="X17" s="104"/>
      <c r="Y17" s="105"/>
      <c r="Z17" s="105"/>
      <c r="AA17" s="17" t="s">
        <v>11</v>
      </c>
      <c r="AB17" s="105"/>
      <c r="AC17" s="105"/>
      <c r="AD17" s="105"/>
      <c r="AE17" s="101" t="str">
        <f>G16</f>
        <v>A1</v>
      </c>
      <c r="AF17" s="102"/>
      <c r="AG17" s="102"/>
      <c r="AH17" s="103"/>
      <c r="AI17" s="18"/>
      <c r="AK17" s="146" t="str">
        <f t="shared" ref="AK17:AK38" si="3">IF(ISBLANK(X17),"",IF(X17&gt;AB17,1,0))</f>
        <v/>
      </c>
      <c r="AM17" s="146" t="str">
        <f t="shared" si="0"/>
        <v/>
      </c>
      <c r="AO17" s="146" t="str">
        <f t="shared" si="1"/>
        <v/>
      </c>
      <c r="AQ17" s="146" t="str">
        <f t="shared" si="2"/>
        <v/>
      </c>
    </row>
    <row r="18" spans="1:43" x14ac:dyDescent="0.3">
      <c r="A18" s="15">
        <f>A17+1</f>
        <v>3</v>
      </c>
      <c r="B18" s="106" t="s">
        <v>49</v>
      </c>
      <c r="C18" s="106"/>
      <c r="D18" s="94" t="str">
        <f>IFERROR(D17+'Einführung &amp; Erklärung'!$E$11,"")</f>
        <v/>
      </c>
      <c r="E18" s="72"/>
      <c r="F18" s="75"/>
      <c r="G18" s="107" t="str">
        <f>U4</f>
        <v>B1</v>
      </c>
      <c r="H18" s="108"/>
      <c r="I18" s="108"/>
      <c r="J18" s="108"/>
      <c r="K18" s="108"/>
      <c r="L18" s="108"/>
      <c r="M18" s="108"/>
      <c r="N18" s="108"/>
      <c r="O18" s="1" t="s">
        <v>10</v>
      </c>
      <c r="P18" s="108" t="str">
        <f>U5</f>
        <v>B2</v>
      </c>
      <c r="Q18" s="108"/>
      <c r="R18" s="108"/>
      <c r="S18" s="108"/>
      <c r="T18" s="108"/>
      <c r="U18" s="108"/>
      <c r="V18" s="108"/>
      <c r="W18" s="109"/>
      <c r="X18" s="110"/>
      <c r="Y18" s="111"/>
      <c r="Z18" s="111"/>
      <c r="AA18" s="1" t="s">
        <v>11</v>
      </c>
      <c r="AB18" s="111"/>
      <c r="AC18" s="111"/>
      <c r="AD18" s="111"/>
      <c r="AE18" s="107" t="str">
        <f t="shared" ref="AE18:AE33" si="4">G17</f>
        <v>A3</v>
      </c>
      <c r="AF18" s="108"/>
      <c r="AG18" s="108"/>
      <c r="AH18" s="109"/>
      <c r="AI18" s="13"/>
      <c r="AK18" s="146" t="str">
        <f t="shared" si="3"/>
        <v/>
      </c>
      <c r="AM18" s="146" t="str">
        <f t="shared" si="0"/>
        <v/>
      </c>
      <c r="AO18" s="146" t="str">
        <f t="shared" si="1"/>
        <v/>
      </c>
      <c r="AQ18" s="146" t="str">
        <f t="shared" si="2"/>
        <v/>
      </c>
    </row>
    <row r="19" spans="1:43" ht="15" thickBot="1" x14ac:dyDescent="0.35">
      <c r="A19" s="19">
        <f t="shared" ref="A19:A25" si="5">A18+1</f>
        <v>4</v>
      </c>
      <c r="B19" s="85" t="str">
        <f>B18</f>
        <v>B</v>
      </c>
      <c r="C19" s="85"/>
      <c r="D19" s="90" t="str">
        <f>IFERROR(D18+'Einführung &amp; Erklärung'!$E$11,"")</f>
        <v/>
      </c>
      <c r="E19" s="91"/>
      <c r="F19" s="92"/>
      <c r="G19" s="87" t="str">
        <f>U6</f>
        <v>B3</v>
      </c>
      <c r="H19" s="56"/>
      <c r="I19" s="56"/>
      <c r="J19" s="56"/>
      <c r="K19" s="56"/>
      <c r="L19" s="56"/>
      <c r="M19" s="56"/>
      <c r="N19" s="56"/>
      <c r="O19" s="4" t="s">
        <v>10</v>
      </c>
      <c r="P19" s="56" t="str">
        <f>U7</f>
        <v>B4</v>
      </c>
      <c r="Q19" s="56"/>
      <c r="R19" s="56"/>
      <c r="S19" s="56"/>
      <c r="T19" s="56"/>
      <c r="U19" s="56"/>
      <c r="V19" s="56"/>
      <c r="W19" s="57"/>
      <c r="X19" s="88"/>
      <c r="Y19" s="89"/>
      <c r="Z19" s="89"/>
      <c r="AA19" s="4" t="s">
        <v>11</v>
      </c>
      <c r="AB19" s="89"/>
      <c r="AC19" s="89"/>
      <c r="AD19" s="89"/>
      <c r="AE19" s="87" t="str">
        <f t="shared" si="4"/>
        <v>B1</v>
      </c>
      <c r="AF19" s="56"/>
      <c r="AG19" s="56"/>
      <c r="AH19" s="57"/>
      <c r="AI19" s="14"/>
      <c r="AK19" s="146" t="str">
        <f t="shared" si="3"/>
        <v/>
      </c>
      <c r="AM19" s="146" t="str">
        <f t="shared" si="0"/>
        <v/>
      </c>
      <c r="AO19" s="146" t="str">
        <f t="shared" si="1"/>
        <v/>
      </c>
      <c r="AQ19" s="146" t="str">
        <f t="shared" si="2"/>
        <v/>
      </c>
    </row>
    <row r="20" spans="1:43" x14ac:dyDescent="0.3">
      <c r="A20" s="21">
        <f t="shared" si="5"/>
        <v>5</v>
      </c>
      <c r="B20" s="93" t="s">
        <v>50</v>
      </c>
      <c r="C20" s="93"/>
      <c r="D20" s="94" t="str">
        <f>IFERROR(D19+'Einführung &amp; Erklärung'!$E$11,"")</f>
        <v/>
      </c>
      <c r="E20" s="72"/>
      <c r="F20" s="75"/>
      <c r="G20" s="95" t="str">
        <f>G10</f>
        <v>C1</v>
      </c>
      <c r="H20" s="96"/>
      <c r="I20" s="96"/>
      <c r="J20" s="96"/>
      <c r="K20" s="96"/>
      <c r="L20" s="96"/>
      <c r="M20" s="96"/>
      <c r="N20" s="96"/>
      <c r="O20" s="22" t="s">
        <v>10</v>
      </c>
      <c r="P20" s="96" t="str">
        <f>G11</f>
        <v>C2</v>
      </c>
      <c r="Q20" s="96"/>
      <c r="R20" s="96"/>
      <c r="S20" s="96"/>
      <c r="T20" s="96"/>
      <c r="U20" s="96"/>
      <c r="V20" s="96"/>
      <c r="W20" s="97"/>
      <c r="X20" s="98"/>
      <c r="Y20" s="99"/>
      <c r="Z20" s="99"/>
      <c r="AA20" s="22" t="s">
        <v>11</v>
      </c>
      <c r="AB20" s="99"/>
      <c r="AC20" s="99"/>
      <c r="AD20" s="99"/>
      <c r="AE20" s="95" t="str">
        <f t="shared" si="4"/>
        <v>B3</v>
      </c>
      <c r="AF20" s="96"/>
      <c r="AG20" s="96"/>
      <c r="AH20" s="97"/>
      <c r="AI20" s="23"/>
      <c r="AK20" s="146" t="str">
        <f t="shared" si="3"/>
        <v/>
      </c>
      <c r="AM20" s="146" t="str">
        <f t="shared" si="0"/>
        <v/>
      </c>
      <c r="AO20" s="146" t="str">
        <f t="shared" si="1"/>
        <v/>
      </c>
      <c r="AQ20" s="146" t="str">
        <f t="shared" si="2"/>
        <v/>
      </c>
    </row>
    <row r="21" spans="1:43" ht="15" thickBot="1" x14ac:dyDescent="0.35">
      <c r="A21" s="16">
        <f>A20+1</f>
        <v>6</v>
      </c>
      <c r="B21" s="100" t="s">
        <v>33</v>
      </c>
      <c r="C21" s="100"/>
      <c r="D21" s="90" t="str">
        <f>IFERROR(D20+'Einführung &amp; Erklärung'!$E$11,"")</f>
        <v/>
      </c>
      <c r="E21" s="91"/>
      <c r="F21" s="92"/>
      <c r="G21" s="101" t="str">
        <f>U10</f>
        <v>D1</v>
      </c>
      <c r="H21" s="102"/>
      <c r="I21" s="102"/>
      <c r="J21" s="102"/>
      <c r="K21" s="102"/>
      <c r="L21" s="102"/>
      <c r="M21" s="102"/>
      <c r="N21" s="102"/>
      <c r="O21" s="17" t="s">
        <v>10</v>
      </c>
      <c r="P21" s="102" t="str">
        <f>U11</f>
        <v>D2</v>
      </c>
      <c r="Q21" s="102"/>
      <c r="R21" s="102"/>
      <c r="S21" s="102"/>
      <c r="T21" s="102"/>
      <c r="U21" s="102"/>
      <c r="V21" s="102"/>
      <c r="W21" s="103"/>
      <c r="X21" s="104"/>
      <c r="Y21" s="105"/>
      <c r="Z21" s="105"/>
      <c r="AA21" s="17" t="s">
        <v>11</v>
      </c>
      <c r="AB21" s="105"/>
      <c r="AC21" s="105"/>
      <c r="AD21" s="105"/>
      <c r="AE21" s="101" t="str">
        <f t="shared" si="4"/>
        <v>C1</v>
      </c>
      <c r="AF21" s="102"/>
      <c r="AG21" s="102"/>
      <c r="AH21" s="103"/>
      <c r="AI21" s="18"/>
      <c r="AK21" s="146" t="str">
        <f t="shared" si="3"/>
        <v/>
      </c>
      <c r="AM21" s="146" t="str">
        <f t="shared" si="0"/>
        <v/>
      </c>
      <c r="AO21" s="146" t="str">
        <f t="shared" si="1"/>
        <v/>
      </c>
      <c r="AQ21" s="146" t="str">
        <f t="shared" si="2"/>
        <v/>
      </c>
    </row>
    <row r="22" spans="1:43" x14ac:dyDescent="0.3">
      <c r="A22" s="15">
        <f>A21+1</f>
        <v>7</v>
      </c>
      <c r="B22" s="106" t="str">
        <f>B17</f>
        <v>A</v>
      </c>
      <c r="C22" s="106"/>
      <c r="D22" s="94" t="str">
        <f>IFERROR(D21+'Einführung &amp; Erklärung'!$E$11,"")</f>
        <v/>
      </c>
      <c r="E22" s="72"/>
      <c r="F22" s="75"/>
      <c r="G22" s="107" t="str">
        <f>P17</f>
        <v>A4</v>
      </c>
      <c r="H22" s="108"/>
      <c r="I22" s="108"/>
      <c r="J22" s="108"/>
      <c r="K22" s="108"/>
      <c r="L22" s="108"/>
      <c r="M22" s="108"/>
      <c r="N22" s="108"/>
      <c r="O22" s="1" t="s">
        <v>10</v>
      </c>
      <c r="P22" s="108" t="str">
        <f t="shared" ref="P22:P27" si="6">G16</f>
        <v>A1</v>
      </c>
      <c r="Q22" s="108"/>
      <c r="R22" s="108"/>
      <c r="S22" s="108"/>
      <c r="T22" s="108"/>
      <c r="U22" s="108"/>
      <c r="V22" s="108"/>
      <c r="W22" s="109"/>
      <c r="X22" s="110"/>
      <c r="Y22" s="111"/>
      <c r="Z22" s="111"/>
      <c r="AA22" s="1" t="s">
        <v>11</v>
      </c>
      <c r="AB22" s="111"/>
      <c r="AC22" s="111"/>
      <c r="AD22" s="111"/>
      <c r="AE22" s="107" t="str">
        <f t="shared" si="4"/>
        <v>D1</v>
      </c>
      <c r="AF22" s="108"/>
      <c r="AG22" s="108"/>
      <c r="AH22" s="109"/>
      <c r="AI22" s="13"/>
      <c r="AK22" s="146" t="str">
        <f t="shared" si="3"/>
        <v/>
      </c>
      <c r="AM22" s="146" t="str">
        <f t="shared" si="0"/>
        <v/>
      </c>
      <c r="AO22" s="146" t="str">
        <f t="shared" si="1"/>
        <v/>
      </c>
      <c r="AQ22" s="146" t="str">
        <f t="shared" si="2"/>
        <v/>
      </c>
    </row>
    <row r="23" spans="1:43" ht="15" thickBot="1" x14ac:dyDescent="0.35">
      <c r="A23" s="16">
        <f t="shared" si="5"/>
        <v>8</v>
      </c>
      <c r="B23" s="100" t="str">
        <f>B22</f>
        <v>A</v>
      </c>
      <c r="C23" s="100"/>
      <c r="D23" s="90" t="str">
        <f>IFERROR(D22+'Einführung &amp; Erklärung'!$E$11,"")</f>
        <v/>
      </c>
      <c r="E23" s="91"/>
      <c r="F23" s="92"/>
      <c r="G23" s="101" t="str">
        <f>P16</f>
        <v>A2</v>
      </c>
      <c r="H23" s="102"/>
      <c r="I23" s="102"/>
      <c r="J23" s="102"/>
      <c r="K23" s="102"/>
      <c r="L23" s="102"/>
      <c r="M23" s="102"/>
      <c r="N23" s="102"/>
      <c r="O23" s="17" t="s">
        <v>10</v>
      </c>
      <c r="P23" s="102" t="str">
        <f t="shared" si="6"/>
        <v>A3</v>
      </c>
      <c r="Q23" s="102"/>
      <c r="R23" s="102"/>
      <c r="S23" s="102"/>
      <c r="T23" s="102"/>
      <c r="U23" s="102"/>
      <c r="V23" s="102"/>
      <c r="W23" s="103"/>
      <c r="X23" s="104"/>
      <c r="Y23" s="105"/>
      <c r="Z23" s="105"/>
      <c r="AA23" s="17" t="s">
        <v>11</v>
      </c>
      <c r="AB23" s="105"/>
      <c r="AC23" s="105"/>
      <c r="AD23" s="105"/>
      <c r="AE23" s="101" t="str">
        <f t="shared" si="4"/>
        <v>A4</v>
      </c>
      <c r="AF23" s="102"/>
      <c r="AG23" s="102"/>
      <c r="AH23" s="103"/>
      <c r="AI23" s="18"/>
      <c r="AK23" s="146" t="str">
        <f t="shared" si="3"/>
        <v/>
      </c>
      <c r="AM23" s="146" t="str">
        <f t="shared" si="0"/>
        <v/>
      </c>
      <c r="AO23" s="146" t="str">
        <f t="shared" si="1"/>
        <v/>
      </c>
      <c r="AQ23" s="146" t="str">
        <f t="shared" si="2"/>
        <v/>
      </c>
    </row>
    <row r="24" spans="1:43" x14ac:dyDescent="0.3">
      <c r="A24" s="15">
        <f t="shared" si="5"/>
        <v>9</v>
      </c>
      <c r="B24" s="106" t="str">
        <f>B19</f>
        <v>B</v>
      </c>
      <c r="C24" s="106"/>
      <c r="D24" s="94" t="str">
        <f>IFERROR(D23+'Einführung &amp; Erklärung'!$E$11,"")</f>
        <v/>
      </c>
      <c r="E24" s="72"/>
      <c r="F24" s="75"/>
      <c r="G24" s="107" t="str">
        <f>P19</f>
        <v>B4</v>
      </c>
      <c r="H24" s="108"/>
      <c r="I24" s="108"/>
      <c r="J24" s="108"/>
      <c r="K24" s="108"/>
      <c r="L24" s="108"/>
      <c r="M24" s="108"/>
      <c r="N24" s="108"/>
      <c r="O24" s="1" t="s">
        <v>10</v>
      </c>
      <c r="P24" s="108" t="str">
        <f t="shared" si="6"/>
        <v>B1</v>
      </c>
      <c r="Q24" s="108"/>
      <c r="R24" s="108"/>
      <c r="S24" s="108"/>
      <c r="T24" s="108"/>
      <c r="U24" s="108"/>
      <c r="V24" s="108"/>
      <c r="W24" s="109"/>
      <c r="X24" s="110"/>
      <c r="Y24" s="111"/>
      <c r="Z24" s="111"/>
      <c r="AA24" s="1" t="s">
        <v>11</v>
      </c>
      <c r="AB24" s="111"/>
      <c r="AC24" s="111"/>
      <c r="AD24" s="111"/>
      <c r="AE24" s="107" t="str">
        <f t="shared" si="4"/>
        <v>A2</v>
      </c>
      <c r="AF24" s="108"/>
      <c r="AG24" s="108"/>
      <c r="AH24" s="109"/>
      <c r="AI24" s="13"/>
      <c r="AK24" s="146" t="str">
        <f t="shared" si="3"/>
        <v/>
      </c>
      <c r="AM24" s="146" t="str">
        <f t="shared" si="0"/>
        <v/>
      </c>
      <c r="AO24" s="146" t="str">
        <f t="shared" si="1"/>
        <v/>
      </c>
      <c r="AQ24" s="146" t="str">
        <f t="shared" si="2"/>
        <v/>
      </c>
    </row>
    <row r="25" spans="1:43" ht="15" thickBot="1" x14ac:dyDescent="0.35">
      <c r="A25" s="19">
        <f t="shared" si="5"/>
        <v>10</v>
      </c>
      <c r="B25" s="85" t="str">
        <f>B24</f>
        <v>B</v>
      </c>
      <c r="C25" s="85"/>
      <c r="D25" s="90" t="str">
        <f>IFERROR(D24+'Einführung &amp; Erklärung'!$E$11,"")</f>
        <v/>
      </c>
      <c r="E25" s="91"/>
      <c r="F25" s="92"/>
      <c r="G25" s="87" t="str">
        <f>P18</f>
        <v>B2</v>
      </c>
      <c r="H25" s="56"/>
      <c r="I25" s="56"/>
      <c r="J25" s="56"/>
      <c r="K25" s="56"/>
      <c r="L25" s="56"/>
      <c r="M25" s="56"/>
      <c r="N25" s="56"/>
      <c r="O25" s="4" t="s">
        <v>10</v>
      </c>
      <c r="P25" s="56" t="str">
        <f t="shared" si="6"/>
        <v>B3</v>
      </c>
      <c r="Q25" s="56"/>
      <c r="R25" s="56"/>
      <c r="S25" s="56"/>
      <c r="T25" s="56"/>
      <c r="U25" s="56"/>
      <c r="V25" s="56"/>
      <c r="W25" s="57"/>
      <c r="X25" s="88"/>
      <c r="Y25" s="89"/>
      <c r="Z25" s="89"/>
      <c r="AA25" s="4" t="s">
        <v>11</v>
      </c>
      <c r="AB25" s="89"/>
      <c r="AC25" s="89"/>
      <c r="AD25" s="89"/>
      <c r="AE25" s="87" t="str">
        <f t="shared" si="4"/>
        <v>B4</v>
      </c>
      <c r="AF25" s="56"/>
      <c r="AG25" s="56"/>
      <c r="AH25" s="57"/>
      <c r="AI25" s="14"/>
      <c r="AK25" s="146" t="str">
        <f t="shared" si="3"/>
        <v/>
      </c>
      <c r="AM25" s="146" t="str">
        <f t="shared" si="0"/>
        <v/>
      </c>
      <c r="AO25" s="146" t="str">
        <f t="shared" si="1"/>
        <v/>
      </c>
      <c r="AQ25" s="146" t="str">
        <f t="shared" si="2"/>
        <v/>
      </c>
    </row>
    <row r="26" spans="1:43" x14ac:dyDescent="0.3">
      <c r="A26" s="21">
        <f>A25+1</f>
        <v>11</v>
      </c>
      <c r="B26" s="93" t="str">
        <f>B20</f>
        <v>C</v>
      </c>
      <c r="C26" s="93"/>
      <c r="D26" s="94" t="str">
        <f>IFERROR(D25+'Einführung &amp; Erklärung'!$E$11,"")</f>
        <v/>
      </c>
      <c r="E26" s="72"/>
      <c r="F26" s="75"/>
      <c r="G26" s="95" t="str">
        <f>G12</f>
        <v>C3</v>
      </c>
      <c r="H26" s="96"/>
      <c r="I26" s="96"/>
      <c r="J26" s="96"/>
      <c r="K26" s="96"/>
      <c r="L26" s="96"/>
      <c r="M26" s="96"/>
      <c r="N26" s="96"/>
      <c r="O26" s="22" t="s">
        <v>10</v>
      </c>
      <c r="P26" s="96" t="str">
        <f t="shared" si="6"/>
        <v>C1</v>
      </c>
      <c r="Q26" s="96"/>
      <c r="R26" s="96"/>
      <c r="S26" s="96"/>
      <c r="T26" s="96"/>
      <c r="U26" s="96"/>
      <c r="V26" s="96"/>
      <c r="W26" s="97"/>
      <c r="X26" s="98"/>
      <c r="Y26" s="99"/>
      <c r="Z26" s="99"/>
      <c r="AA26" s="22" t="s">
        <v>11</v>
      </c>
      <c r="AB26" s="99"/>
      <c r="AC26" s="99"/>
      <c r="AD26" s="99"/>
      <c r="AE26" s="95" t="str">
        <f t="shared" si="4"/>
        <v>B2</v>
      </c>
      <c r="AF26" s="96"/>
      <c r="AG26" s="96"/>
      <c r="AH26" s="97"/>
      <c r="AI26" s="23"/>
      <c r="AK26" s="146" t="str">
        <f t="shared" si="3"/>
        <v/>
      </c>
      <c r="AM26" s="146" t="str">
        <f t="shared" si="0"/>
        <v/>
      </c>
      <c r="AO26" s="146" t="str">
        <f t="shared" si="1"/>
        <v/>
      </c>
      <c r="AQ26" s="146" t="str">
        <f t="shared" si="2"/>
        <v/>
      </c>
    </row>
    <row r="27" spans="1:43" ht="15" thickBot="1" x14ac:dyDescent="0.35">
      <c r="A27" s="19">
        <f>A26+1</f>
        <v>12</v>
      </c>
      <c r="B27" s="85" t="str">
        <f>B21</f>
        <v>D</v>
      </c>
      <c r="C27" s="85"/>
      <c r="D27" s="90" t="str">
        <f>IFERROR(D26+'Einführung &amp; Erklärung'!$E$11,"")</f>
        <v/>
      </c>
      <c r="E27" s="91"/>
      <c r="F27" s="92"/>
      <c r="G27" s="87" t="str">
        <f>U12</f>
        <v>D3</v>
      </c>
      <c r="H27" s="56"/>
      <c r="I27" s="56"/>
      <c r="J27" s="56"/>
      <c r="K27" s="56"/>
      <c r="L27" s="56"/>
      <c r="M27" s="56"/>
      <c r="N27" s="56"/>
      <c r="O27" s="4" t="s">
        <v>10</v>
      </c>
      <c r="P27" s="56" t="str">
        <f t="shared" si="6"/>
        <v>D1</v>
      </c>
      <c r="Q27" s="56"/>
      <c r="R27" s="56"/>
      <c r="S27" s="56"/>
      <c r="T27" s="56"/>
      <c r="U27" s="56"/>
      <c r="V27" s="56"/>
      <c r="W27" s="57"/>
      <c r="X27" s="88"/>
      <c r="Y27" s="89"/>
      <c r="Z27" s="89"/>
      <c r="AA27" s="4" t="s">
        <v>11</v>
      </c>
      <c r="AB27" s="89"/>
      <c r="AC27" s="89"/>
      <c r="AD27" s="89"/>
      <c r="AE27" s="87" t="str">
        <f t="shared" si="4"/>
        <v>C3</v>
      </c>
      <c r="AF27" s="56"/>
      <c r="AG27" s="56"/>
      <c r="AH27" s="57"/>
      <c r="AI27" s="14"/>
      <c r="AK27" s="146" t="str">
        <f t="shared" si="3"/>
        <v/>
      </c>
      <c r="AM27" s="146" t="str">
        <f t="shared" si="0"/>
        <v/>
      </c>
      <c r="AO27" s="146" t="str">
        <f t="shared" si="1"/>
        <v/>
      </c>
      <c r="AQ27" s="146" t="str">
        <f t="shared" si="2"/>
        <v/>
      </c>
    </row>
    <row r="28" spans="1:43" x14ac:dyDescent="0.3">
      <c r="A28" s="21">
        <f>A27+1</f>
        <v>13</v>
      </c>
      <c r="B28" s="93" t="str">
        <f>B22</f>
        <v>A</v>
      </c>
      <c r="C28" s="93"/>
      <c r="D28" s="94" t="str">
        <f>IFERROR(D27+'Einführung &amp; Erklärung'!$E$11,"")</f>
        <v/>
      </c>
      <c r="E28" s="72"/>
      <c r="F28" s="75"/>
      <c r="G28" s="95" t="str">
        <f>P23</f>
        <v>A3</v>
      </c>
      <c r="H28" s="96"/>
      <c r="I28" s="96"/>
      <c r="J28" s="96"/>
      <c r="K28" s="96"/>
      <c r="L28" s="96"/>
      <c r="M28" s="96"/>
      <c r="N28" s="96"/>
      <c r="O28" s="22" t="s">
        <v>10</v>
      </c>
      <c r="P28" s="96" t="str">
        <f>P22</f>
        <v>A1</v>
      </c>
      <c r="Q28" s="96"/>
      <c r="R28" s="96"/>
      <c r="S28" s="96"/>
      <c r="T28" s="96"/>
      <c r="U28" s="96"/>
      <c r="V28" s="96"/>
      <c r="W28" s="97"/>
      <c r="X28" s="98"/>
      <c r="Y28" s="99"/>
      <c r="Z28" s="99"/>
      <c r="AA28" s="22" t="s">
        <v>11</v>
      </c>
      <c r="AB28" s="99"/>
      <c r="AC28" s="99"/>
      <c r="AD28" s="99"/>
      <c r="AE28" s="95" t="str">
        <f t="shared" si="4"/>
        <v>D3</v>
      </c>
      <c r="AF28" s="96"/>
      <c r="AG28" s="96"/>
      <c r="AH28" s="97"/>
      <c r="AI28" s="23"/>
      <c r="AK28" s="146" t="str">
        <f t="shared" si="3"/>
        <v/>
      </c>
      <c r="AM28" s="146" t="str">
        <f t="shared" si="0"/>
        <v/>
      </c>
      <c r="AO28" s="146" t="str">
        <f t="shared" si="1"/>
        <v/>
      </c>
      <c r="AQ28" s="146" t="str">
        <f t="shared" si="2"/>
        <v/>
      </c>
    </row>
    <row r="29" spans="1:43" ht="15" thickBot="1" x14ac:dyDescent="0.35">
      <c r="A29" s="16">
        <f t="shared" ref="A29:A32" si="7">A28+1</f>
        <v>14</v>
      </c>
      <c r="B29" s="100" t="str">
        <f>B28</f>
        <v>A</v>
      </c>
      <c r="C29" s="100"/>
      <c r="D29" s="90" t="str">
        <f>IFERROR(D28+'Einführung &amp; Erklärung'!$E$11,"")</f>
        <v/>
      </c>
      <c r="E29" s="91"/>
      <c r="F29" s="92"/>
      <c r="G29" s="101" t="str">
        <f>G23</f>
        <v>A2</v>
      </c>
      <c r="H29" s="102"/>
      <c r="I29" s="102"/>
      <c r="J29" s="102"/>
      <c r="K29" s="102"/>
      <c r="L29" s="102"/>
      <c r="M29" s="102"/>
      <c r="N29" s="102"/>
      <c r="O29" s="17" t="s">
        <v>10</v>
      </c>
      <c r="P29" s="102" t="str">
        <f>G22</f>
        <v>A4</v>
      </c>
      <c r="Q29" s="102"/>
      <c r="R29" s="102"/>
      <c r="S29" s="102"/>
      <c r="T29" s="102"/>
      <c r="U29" s="102"/>
      <c r="V29" s="102"/>
      <c r="W29" s="103"/>
      <c r="X29" s="104"/>
      <c r="Y29" s="105"/>
      <c r="Z29" s="105"/>
      <c r="AA29" s="17" t="s">
        <v>11</v>
      </c>
      <c r="AB29" s="105"/>
      <c r="AC29" s="105"/>
      <c r="AD29" s="105"/>
      <c r="AE29" s="101" t="str">
        <f t="shared" si="4"/>
        <v>A3</v>
      </c>
      <c r="AF29" s="102"/>
      <c r="AG29" s="102"/>
      <c r="AH29" s="103"/>
      <c r="AI29" s="18"/>
      <c r="AK29" s="146" t="str">
        <f t="shared" si="3"/>
        <v/>
      </c>
      <c r="AM29" s="146" t="str">
        <f t="shared" si="0"/>
        <v/>
      </c>
      <c r="AO29" s="146" t="str">
        <f t="shared" si="1"/>
        <v/>
      </c>
      <c r="AQ29" s="146" t="str">
        <f t="shared" si="2"/>
        <v/>
      </c>
    </row>
    <row r="30" spans="1:43" x14ac:dyDescent="0.3">
      <c r="A30" s="15">
        <f t="shared" si="7"/>
        <v>15</v>
      </c>
      <c r="B30" s="106" t="str">
        <f>B25</f>
        <v>B</v>
      </c>
      <c r="C30" s="106"/>
      <c r="D30" s="94" t="str">
        <f>IFERROR(D29+'Einführung &amp; Erklärung'!$E$11,"")</f>
        <v/>
      </c>
      <c r="E30" s="72"/>
      <c r="F30" s="75"/>
      <c r="G30" s="107" t="str">
        <f>P25</f>
        <v>B3</v>
      </c>
      <c r="H30" s="108"/>
      <c r="I30" s="108"/>
      <c r="J30" s="108"/>
      <c r="K30" s="108"/>
      <c r="L30" s="108"/>
      <c r="M30" s="108"/>
      <c r="N30" s="108"/>
      <c r="O30" s="1" t="s">
        <v>10</v>
      </c>
      <c r="P30" s="108" t="str">
        <f>P24</f>
        <v>B1</v>
      </c>
      <c r="Q30" s="108"/>
      <c r="R30" s="108"/>
      <c r="S30" s="108"/>
      <c r="T30" s="108"/>
      <c r="U30" s="108"/>
      <c r="V30" s="108"/>
      <c r="W30" s="109"/>
      <c r="X30" s="110"/>
      <c r="Y30" s="111"/>
      <c r="Z30" s="111"/>
      <c r="AA30" s="1" t="s">
        <v>11</v>
      </c>
      <c r="AB30" s="111"/>
      <c r="AC30" s="111"/>
      <c r="AD30" s="111"/>
      <c r="AE30" s="107" t="str">
        <f t="shared" si="4"/>
        <v>A2</v>
      </c>
      <c r="AF30" s="108"/>
      <c r="AG30" s="108"/>
      <c r="AH30" s="109"/>
      <c r="AI30" s="13"/>
      <c r="AK30" s="146" t="str">
        <f t="shared" si="3"/>
        <v/>
      </c>
      <c r="AM30" s="146" t="str">
        <f t="shared" si="0"/>
        <v/>
      </c>
      <c r="AO30" s="146" t="str">
        <f t="shared" si="1"/>
        <v/>
      </c>
      <c r="AQ30" s="146" t="str">
        <f t="shared" si="2"/>
        <v/>
      </c>
    </row>
    <row r="31" spans="1:43" ht="15" thickBot="1" x14ac:dyDescent="0.35">
      <c r="A31" s="19">
        <f t="shared" si="7"/>
        <v>16</v>
      </c>
      <c r="B31" s="85" t="str">
        <f>B30</f>
        <v>B</v>
      </c>
      <c r="C31" s="85"/>
      <c r="D31" s="90" t="str">
        <f>IFERROR(D30+'Einführung &amp; Erklärung'!$E$11,"")</f>
        <v/>
      </c>
      <c r="E31" s="91"/>
      <c r="F31" s="92"/>
      <c r="G31" s="87" t="str">
        <f>G25</f>
        <v>B2</v>
      </c>
      <c r="H31" s="56"/>
      <c r="I31" s="56"/>
      <c r="J31" s="56"/>
      <c r="K31" s="56"/>
      <c r="L31" s="56"/>
      <c r="M31" s="56"/>
      <c r="N31" s="56"/>
      <c r="O31" s="4" t="s">
        <v>10</v>
      </c>
      <c r="P31" s="56" t="str">
        <f>G24</f>
        <v>B4</v>
      </c>
      <c r="Q31" s="56"/>
      <c r="R31" s="56"/>
      <c r="S31" s="56"/>
      <c r="T31" s="56"/>
      <c r="U31" s="56"/>
      <c r="V31" s="56"/>
      <c r="W31" s="57"/>
      <c r="X31" s="88"/>
      <c r="Y31" s="89"/>
      <c r="Z31" s="89"/>
      <c r="AA31" s="4" t="s">
        <v>11</v>
      </c>
      <c r="AB31" s="89"/>
      <c r="AC31" s="89"/>
      <c r="AD31" s="89"/>
      <c r="AE31" s="87" t="str">
        <f t="shared" si="4"/>
        <v>B3</v>
      </c>
      <c r="AF31" s="56"/>
      <c r="AG31" s="56"/>
      <c r="AH31" s="57"/>
      <c r="AI31" s="14"/>
      <c r="AK31" s="146" t="str">
        <f t="shared" si="3"/>
        <v/>
      </c>
      <c r="AM31" s="146" t="str">
        <f t="shared" si="0"/>
        <v/>
      </c>
      <c r="AO31" s="146" t="str">
        <f t="shared" si="1"/>
        <v/>
      </c>
      <c r="AQ31" s="146" t="str">
        <f t="shared" si="2"/>
        <v/>
      </c>
    </row>
    <row r="32" spans="1:43" x14ac:dyDescent="0.3">
      <c r="A32" s="21">
        <f t="shared" si="7"/>
        <v>17</v>
      </c>
      <c r="B32" s="93" t="str">
        <f>B26</f>
        <v>C</v>
      </c>
      <c r="C32" s="93"/>
      <c r="D32" s="94" t="str">
        <f>IFERROR(D31+'Einführung &amp; Erklärung'!$E$11,"")</f>
        <v/>
      </c>
      <c r="E32" s="72"/>
      <c r="F32" s="75"/>
      <c r="G32" s="95" t="str">
        <f>P20</f>
        <v>C2</v>
      </c>
      <c r="H32" s="96"/>
      <c r="I32" s="96"/>
      <c r="J32" s="96"/>
      <c r="K32" s="96"/>
      <c r="L32" s="96"/>
      <c r="M32" s="96"/>
      <c r="N32" s="96"/>
      <c r="O32" s="22" t="s">
        <v>10</v>
      </c>
      <c r="P32" s="96" t="str">
        <f>G26</f>
        <v>C3</v>
      </c>
      <c r="Q32" s="96"/>
      <c r="R32" s="96"/>
      <c r="S32" s="96"/>
      <c r="T32" s="96"/>
      <c r="U32" s="96"/>
      <c r="V32" s="96"/>
      <c r="W32" s="97"/>
      <c r="X32" s="98"/>
      <c r="Y32" s="99"/>
      <c r="Z32" s="99"/>
      <c r="AA32" s="22" t="s">
        <v>11</v>
      </c>
      <c r="AB32" s="99"/>
      <c r="AC32" s="99"/>
      <c r="AD32" s="99"/>
      <c r="AE32" s="95" t="str">
        <f t="shared" si="4"/>
        <v>B2</v>
      </c>
      <c r="AF32" s="96"/>
      <c r="AG32" s="96"/>
      <c r="AH32" s="97"/>
      <c r="AI32" s="23"/>
      <c r="AK32" s="146" t="str">
        <f t="shared" si="3"/>
        <v/>
      </c>
      <c r="AM32" s="146" t="str">
        <f t="shared" si="0"/>
        <v/>
      </c>
      <c r="AO32" s="146" t="str">
        <f t="shared" si="1"/>
        <v/>
      </c>
      <c r="AQ32" s="146" t="str">
        <f t="shared" si="2"/>
        <v/>
      </c>
    </row>
    <row r="33" spans="1:50" ht="15" thickBot="1" x14ac:dyDescent="0.35">
      <c r="A33" s="20">
        <f>A32+1</f>
        <v>18</v>
      </c>
      <c r="B33" s="85" t="str">
        <f>B27</f>
        <v>D</v>
      </c>
      <c r="C33" s="85"/>
      <c r="D33" s="86" t="str">
        <f>IFERROR(D32+'Einführung &amp; Erklärung'!$E$11,"")</f>
        <v/>
      </c>
      <c r="E33" s="63"/>
      <c r="F33" s="64"/>
      <c r="G33" s="87" t="str">
        <f>P21</f>
        <v>D2</v>
      </c>
      <c r="H33" s="56"/>
      <c r="I33" s="56"/>
      <c r="J33" s="56"/>
      <c r="K33" s="56"/>
      <c r="L33" s="56"/>
      <c r="M33" s="56"/>
      <c r="N33" s="56"/>
      <c r="O33" s="4" t="s">
        <v>10</v>
      </c>
      <c r="P33" s="56" t="str">
        <f>G27</f>
        <v>D3</v>
      </c>
      <c r="Q33" s="56"/>
      <c r="R33" s="56"/>
      <c r="S33" s="56"/>
      <c r="T33" s="56"/>
      <c r="U33" s="56"/>
      <c r="V33" s="56"/>
      <c r="W33" s="57"/>
      <c r="X33" s="88"/>
      <c r="Y33" s="89"/>
      <c r="Z33" s="89"/>
      <c r="AA33" s="4" t="s">
        <v>11</v>
      </c>
      <c r="AB33" s="89"/>
      <c r="AC33" s="89"/>
      <c r="AD33" s="89"/>
      <c r="AE33" s="87" t="str">
        <f t="shared" si="4"/>
        <v>C2</v>
      </c>
      <c r="AF33" s="56"/>
      <c r="AG33" s="56"/>
      <c r="AH33" s="57"/>
      <c r="AI33" s="14"/>
      <c r="AK33" s="146" t="str">
        <f t="shared" si="3"/>
        <v/>
      </c>
      <c r="AM33" s="146" t="str">
        <f t="shared" si="0"/>
        <v/>
      </c>
      <c r="AO33" s="146" t="str">
        <f t="shared" si="1"/>
        <v/>
      </c>
      <c r="AQ33" s="146" t="str">
        <f t="shared" si="2"/>
        <v/>
      </c>
    </row>
    <row r="34" spans="1:50" x14ac:dyDescent="0.3">
      <c r="D34" s="24"/>
      <c r="AK34" s="146" t="str">
        <f t="shared" si="3"/>
        <v/>
      </c>
      <c r="AM34" s="146" t="str">
        <f t="shared" si="0"/>
        <v/>
      </c>
      <c r="AO34" s="146" t="str">
        <f t="shared" si="1"/>
        <v/>
      </c>
      <c r="AQ34" s="146" t="str">
        <f t="shared" si="2"/>
        <v/>
      </c>
    </row>
    <row r="35" spans="1:50" ht="15" thickBot="1" x14ac:dyDescent="0.35">
      <c r="D35" s="24"/>
      <c r="AK35" s="146" t="str">
        <f t="shared" si="3"/>
        <v/>
      </c>
      <c r="AM35" s="146" t="str">
        <f t="shared" si="0"/>
        <v/>
      </c>
      <c r="AO35" s="146" t="str">
        <f t="shared" si="1"/>
        <v/>
      </c>
      <c r="AQ35" s="146" t="str">
        <f t="shared" si="2"/>
        <v/>
      </c>
    </row>
    <row r="36" spans="1:50" ht="15" thickBot="1" x14ac:dyDescent="0.35">
      <c r="A36" s="79" t="str">
        <f>F3</f>
        <v>Gruppe A</v>
      </c>
      <c r="B36" s="82"/>
      <c r="C36" s="82"/>
      <c r="D36" s="82"/>
      <c r="E36" s="82"/>
      <c r="F36" s="83"/>
      <c r="G36" s="80" t="s">
        <v>16</v>
      </c>
      <c r="H36" s="81"/>
      <c r="I36" s="80" t="s">
        <v>32</v>
      </c>
      <c r="J36" s="71"/>
      <c r="K36" s="79" t="s">
        <v>31</v>
      </c>
      <c r="L36" s="82"/>
      <c r="M36" s="82"/>
      <c r="N36" s="82"/>
      <c r="O36" s="83"/>
      <c r="P36" s="70" t="s">
        <v>17</v>
      </c>
      <c r="Q36" s="71"/>
      <c r="S36" s="80" t="str">
        <f>T3</f>
        <v>Gruppe B</v>
      </c>
      <c r="T36" s="84"/>
      <c r="U36" s="84"/>
      <c r="V36" s="84"/>
      <c r="W36" s="84"/>
      <c r="X36" s="71"/>
      <c r="Y36" s="80" t="s">
        <v>16</v>
      </c>
      <c r="Z36" s="81"/>
      <c r="AA36" s="80" t="str">
        <f>I36</f>
        <v>Siege</v>
      </c>
      <c r="AB36" s="71"/>
      <c r="AC36" s="79" t="str">
        <f>K36</f>
        <v>Treffer</v>
      </c>
      <c r="AD36" s="82"/>
      <c r="AE36" s="82"/>
      <c r="AF36" s="82"/>
      <c r="AG36" s="83"/>
      <c r="AH36" s="70" t="s">
        <v>17</v>
      </c>
      <c r="AI36" s="71"/>
      <c r="AK36" s="146" t="str">
        <f>IF(ISBLANK(X36),"",IF(X36&gt;AB36,1,0))</f>
        <v/>
      </c>
      <c r="AM36" s="146" t="str">
        <f t="shared" si="0"/>
        <v/>
      </c>
      <c r="AO36" s="146" t="str">
        <f t="shared" si="1"/>
        <v/>
      </c>
      <c r="AQ36" s="146" t="str">
        <f t="shared" si="2"/>
        <v/>
      </c>
    </row>
    <row r="37" spans="1:50" x14ac:dyDescent="0.3">
      <c r="A37" s="45"/>
      <c r="B37" s="72" t="str">
        <f>G4</f>
        <v>A1</v>
      </c>
      <c r="C37" s="72"/>
      <c r="D37" s="72"/>
      <c r="E37" s="72"/>
      <c r="F37" s="73"/>
      <c r="G37" s="74">
        <f ca="1">SUM(SUMIF($G$16:$N$33,B37,$AO$16:$AO$33),SUMIF($P$16:$W$33,B37,$AQ$16:$AQ$33))</f>
        <v>0</v>
      </c>
      <c r="H37" s="75"/>
      <c r="I37" s="74">
        <f ca="1">SUM(SUMIF($G$16:$N$33,B37,$AK$16:$AK$33),SUMIF($P$16:$W$33,B37,$AM$16:$AM$33))</f>
        <v>0</v>
      </c>
      <c r="J37" s="75"/>
      <c r="K37" s="74">
        <f ca="1">SUM(SUMIF($G$16:$N$33,B37,$X$16:$Z$33),SUMIF($P$16:$W$33,B37,$AB$16:$AD$33))</f>
        <v>0</v>
      </c>
      <c r="L37" s="75"/>
      <c r="M37" s="1" t="s">
        <v>11</v>
      </c>
      <c r="N37" s="76">
        <f ca="1">SUM(SUMIF($P$16:$W$33,B37,$X$16:$Z$33),SUMIF($G$16:$N$33,B37,$AB$16:$AD$33))</f>
        <v>0</v>
      </c>
      <c r="O37" s="73"/>
      <c r="P37" s="77">
        <f ca="1">K37-N37</f>
        <v>0</v>
      </c>
      <c r="Q37" s="78"/>
      <c r="S37" s="45"/>
      <c r="T37" s="72" t="str">
        <f>U4</f>
        <v>B1</v>
      </c>
      <c r="U37" s="72"/>
      <c r="V37" s="72"/>
      <c r="W37" s="72"/>
      <c r="X37" s="73"/>
      <c r="Y37" s="74">
        <f ca="1">SUM(SUMIF($G$16:$N$33,T37,$AO$16:$AO$33),SUMIF($P$16:$W$33,T37,$AQ$16:$AQ$33))</f>
        <v>0</v>
      </c>
      <c r="Z37" s="75"/>
      <c r="AA37" s="74">
        <f ca="1">SUM(SUMIF($G$16:$N$33,T37,$AK$16:$AK$33),SUMIF($P$16:$W$33,T37,$AM$16:$AM$33))</f>
        <v>0</v>
      </c>
      <c r="AB37" s="75"/>
      <c r="AC37" s="74">
        <f ca="1">SUM(SUMIF($G$16:$N$33,T37,$X$16:$Z$33),SUMIF($P$16:$W$33,T37,$AB$16:$AD$33))</f>
        <v>0</v>
      </c>
      <c r="AD37" s="75"/>
      <c r="AE37" s="1" t="s">
        <v>11</v>
      </c>
      <c r="AF37" s="76">
        <f ca="1">SUM(SUMIF($P$16:$W$33,T37,$X$16:$Z$33),SUMIF($G$16:$N$33,T37,$AB$16:$AD$33))</f>
        <v>0</v>
      </c>
      <c r="AG37" s="73"/>
      <c r="AH37" s="77">
        <f ca="1">AC37-AF37</f>
        <v>0</v>
      </c>
      <c r="AI37" s="78"/>
      <c r="AK37" s="146" t="str">
        <f t="shared" si="3"/>
        <v/>
      </c>
      <c r="AM37" s="146" t="str">
        <f t="shared" si="0"/>
        <v/>
      </c>
      <c r="AO37" s="146" t="str">
        <f t="shared" si="1"/>
        <v/>
      </c>
      <c r="AQ37" s="146" t="str">
        <f t="shared" si="2"/>
        <v/>
      </c>
    </row>
    <row r="38" spans="1:50" x14ac:dyDescent="0.3">
      <c r="A38" s="46"/>
      <c r="B38" s="69" t="str">
        <f>G5</f>
        <v>A2</v>
      </c>
      <c r="C38" s="69"/>
      <c r="D38" s="69"/>
      <c r="E38" s="69"/>
      <c r="F38" s="60"/>
      <c r="G38" s="58">
        <f ca="1">SUM(SUMIF($G$16:$N$33,B38,$AO$16:$AO$33),SUMIF($P$16:$W$33,B38,$AQ$16:$AQ$33))</f>
        <v>0</v>
      </c>
      <c r="H38" s="52"/>
      <c r="I38" s="58">
        <f ca="1">SUM(SUMIF($G$16:$N$33,B38,$AK$16:$AK$33),SUMIF($P$16:$W$33,B38,$AM$16:$AM$33))</f>
        <v>0</v>
      </c>
      <c r="J38" s="52"/>
      <c r="K38" s="58">
        <f ca="1">SUM(SUMIF($G$16:$N$33,B38,$X$16:$Z$33),SUMIF($P$16:$W$33,B38,$AB$16:$AD$33))</f>
        <v>0</v>
      </c>
      <c r="L38" s="52"/>
      <c r="M38" s="3" t="s">
        <v>11</v>
      </c>
      <c r="N38" s="59">
        <f ca="1">SUM(SUMIF($P$16:$W$33,B38,$X$16:$Z$33),SUMIF($G$16:$N$33,B38,$AB$16:$AD$33))</f>
        <v>0</v>
      </c>
      <c r="O38" s="60"/>
      <c r="P38" s="61">
        <f ca="1">K38-N38</f>
        <v>0</v>
      </c>
      <c r="Q38" s="62"/>
      <c r="S38" s="46"/>
      <c r="T38" s="69" t="str">
        <f>U5</f>
        <v>B2</v>
      </c>
      <c r="U38" s="69"/>
      <c r="V38" s="69"/>
      <c r="W38" s="69"/>
      <c r="X38" s="60"/>
      <c r="Y38" s="58">
        <f ca="1">SUM(SUMIF($G$16:$N$33,T38,$AO$16:$AO$33),SUMIF($P$16:$W$33,T38,$AQ$16:$AQ$33))</f>
        <v>0</v>
      </c>
      <c r="Z38" s="52"/>
      <c r="AA38" s="58">
        <f ca="1">SUM(SUMIF($G$16:$N$33,T38,$AK$16:$AK$33),SUMIF($P$16:$W$33,T38,$AM$16:$AM$33))</f>
        <v>0</v>
      </c>
      <c r="AB38" s="52"/>
      <c r="AC38" s="58">
        <f ca="1">SUM(SUMIF($G$16:$N$33,T38,$X$16:$Z$33),SUMIF($P$16:$W$33,T38,$AB$16:$AD$33))</f>
        <v>0</v>
      </c>
      <c r="AD38" s="52"/>
      <c r="AE38" s="3" t="s">
        <v>11</v>
      </c>
      <c r="AF38" s="59">
        <f ca="1">SUM(SUMIF($P$16:$W$33,T38,$X$16:$Z$33),SUMIF($G$16:$N$33,T38,$AB$16:$AD$33))</f>
        <v>0</v>
      </c>
      <c r="AG38" s="60"/>
      <c r="AH38" s="61">
        <f ca="1">AC38-AF38</f>
        <v>0</v>
      </c>
      <c r="AI38" s="62"/>
      <c r="AK38" s="146" t="str">
        <f t="shared" si="3"/>
        <v/>
      </c>
      <c r="AM38" s="146" t="str">
        <f t="shared" si="0"/>
        <v/>
      </c>
      <c r="AO38" s="146" t="str">
        <f t="shared" si="1"/>
        <v/>
      </c>
      <c r="AQ38" s="146" t="str">
        <f t="shared" si="2"/>
        <v/>
      </c>
    </row>
    <row r="39" spans="1:50" x14ac:dyDescent="0.3">
      <c r="A39" s="46"/>
      <c r="B39" s="69" t="str">
        <f>G6</f>
        <v>A3</v>
      </c>
      <c r="C39" s="69"/>
      <c r="D39" s="69"/>
      <c r="E39" s="69"/>
      <c r="F39" s="60"/>
      <c r="G39" s="58">
        <f ca="1">SUM(SUMIF($G$16:$N$33,B39,$AO$16:$AO$33),SUMIF($P$16:$W$33,B39,$AQ$16:$AQ$33))</f>
        <v>0</v>
      </c>
      <c r="H39" s="52"/>
      <c r="I39" s="58">
        <f ca="1">SUM(SUMIF($G$16:$N$33,B39,$AK$16:$AK$33),SUMIF($P$16:$W$33,B39,$AM$16:$AM$33))</f>
        <v>0</v>
      </c>
      <c r="J39" s="52"/>
      <c r="K39" s="58">
        <f ca="1">SUM(SUMIF($G$16:$N$33,B39,$X$16:$Z$33),SUMIF($P$16:$W$33,B39,$AB$16:$AD$33))</f>
        <v>0</v>
      </c>
      <c r="L39" s="52"/>
      <c r="M39" s="3" t="s">
        <v>11</v>
      </c>
      <c r="N39" s="59">
        <f ca="1">SUM(SUMIF($P$16:$W$33,B39,$X$16:$Z$33),SUMIF($G$16:$N$33,B39,$AB$16:$AD$33))</f>
        <v>0</v>
      </c>
      <c r="O39" s="60"/>
      <c r="P39" s="61">
        <f ca="1">K39-N39</f>
        <v>0</v>
      </c>
      <c r="Q39" s="62"/>
      <c r="S39" s="46"/>
      <c r="T39" s="69" t="str">
        <f>U6</f>
        <v>B3</v>
      </c>
      <c r="U39" s="69"/>
      <c r="V39" s="69"/>
      <c r="W39" s="69"/>
      <c r="X39" s="60"/>
      <c r="Y39" s="58">
        <f ca="1">SUM(SUMIF($G$16:$N$33,T39,$AO$16:$AO$33),SUMIF($P$16:$W$33,T39,$AQ$16:$AQ$33))</f>
        <v>0</v>
      </c>
      <c r="Z39" s="52"/>
      <c r="AA39" s="58">
        <f ca="1">SUM(SUMIF($G$16:$N$33,T39,$AK$16:$AK$33),SUMIF($P$16:$W$33,T39,$AM$16:$AM$33))</f>
        <v>0</v>
      </c>
      <c r="AB39" s="52"/>
      <c r="AC39" s="58">
        <f ca="1">SUM(SUMIF($G$16:$N$33,T39,$X$16:$Z$33),SUMIF($P$16:$W$33,T39,$AB$16:$AD$33))</f>
        <v>0</v>
      </c>
      <c r="AD39" s="52"/>
      <c r="AE39" s="3" t="s">
        <v>11</v>
      </c>
      <c r="AF39" s="59">
        <f ca="1">SUM(SUMIF($P$16:$W$33,T39,$X$16:$Z$33),SUMIF($G$16:$N$33,T39,$AB$16:$AD$33))</f>
        <v>0</v>
      </c>
      <c r="AG39" s="60"/>
      <c r="AH39" s="61">
        <f ca="1">AC39-AF39</f>
        <v>0</v>
      </c>
      <c r="AI39" s="62"/>
    </row>
    <row r="40" spans="1:50" ht="15" thickBot="1" x14ac:dyDescent="0.35">
      <c r="A40" s="47"/>
      <c r="B40" s="63" t="str">
        <f>G7</f>
        <v>A4</v>
      </c>
      <c r="C40" s="63"/>
      <c r="D40" s="63"/>
      <c r="E40" s="63"/>
      <c r="F40" s="64"/>
      <c r="G40" s="65">
        <f ca="1">SUM(SUMIF($G$16:$N$33,B40,$AO$16:$AO$33),SUMIF($P$16:$W$33,B40,$AQ$16:$AQ$33))</f>
        <v>0</v>
      </c>
      <c r="H40" s="55"/>
      <c r="I40" s="65">
        <f ca="1">SUM(SUMIF($G$16:$N$33,B40,$AK$16:$AK$33),SUMIF($P$16:$W$33,B40,$AM$16:$AM$33))</f>
        <v>0</v>
      </c>
      <c r="J40" s="55"/>
      <c r="K40" s="65">
        <f ca="1">SUM(SUMIF($G$16:$N$33,B40,$X$16:$Z$33),SUMIF($P$16:$W$33,B40,$AB$16:$AD$33))</f>
        <v>0</v>
      </c>
      <c r="L40" s="55"/>
      <c r="M40" s="4" t="s">
        <v>11</v>
      </c>
      <c r="N40" s="66">
        <f ca="1">SUM(SUMIF($P$16:$W$33,B40,$X$16:$Z$33),SUMIF($G$16:$N$33,B40,$AB$16:$AD$33))</f>
        <v>0</v>
      </c>
      <c r="O40" s="64"/>
      <c r="P40" s="67">
        <f ca="1">K40-N40</f>
        <v>0</v>
      </c>
      <c r="Q40" s="68"/>
      <c r="S40" s="47"/>
      <c r="T40" s="63" t="str">
        <f>U7</f>
        <v>B4</v>
      </c>
      <c r="U40" s="63"/>
      <c r="V40" s="63"/>
      <c r="W40" s="63"/>
      <c r="X40" s="64"/>
      <c r="Y40" s="65">
        <f ca="1">SUM(SUMIF($G$16:$N$33,T40,$AO$16:$AO$33),SUMIF($P$16:$W$33,T40,$AQ$16:$AQ$33))</f>
        <v>0</v>
      </c>
      <c r="Z40" s="55"/>
      <c r="AA40" s="65">
        <f ca="1">SUM(SUMIF($G$16:$N$33,T40,$AK$16:$AK$33),SUMIF($P$16:$W$33,T40,$AM$16:$AM$33))</f>
        <v>0</v>
      </c>
      <c r="AB40" s="55"/>
      <c r="AC40" s="65">
        <f ca="1">SUM(SUMIF($G$16:$N$33,T40,$X$16:$Z$33),SUMIF($P$16:$W$33,T40,$AB$16:$AD$33))</f>
        <v>0</v>
      </c>
      <c r="AD40" s="55"/>
      <c r="AE40" s="4" t="s">
        <v>11</v>
      </c>
      <c r="AF40" s="66">
        <f ca="1">SUM(SUMIF($P$16:$W$33,T40,$X$16:$Z$33),SUMIF($G$16:$N$33,T40,$AB$16:$AD$33))</f>
        <v>0</v>
      </c>
      <c r="AG40" s="64"/>
      <c r="AH40" s="67">
        <f ca="1">AC40-AF40</f>
        <v>0</v>
      </c>
      <c r="AI40" s="68"/>
    </row>
    <row r="41" spans="1:50" x14ac:dyDescent="0.3">
      <c r="P41" s="25"/>
      <c r="Q41" s="25"/>
      <c r="AH41" s="25"/>
      <c r="AI41" s="25"/>
    </row>
    <row r="42" spans="1:50" ht="15" thickBot="1" x14ac:dyDescent="0.35">
      <c r="P42" s="25"/>
      <c r="Q42" s="25"/>
      <c r="AH42" s="25"/>
      <c r="AI42" s="25"/>
    </row>
    <row r="43" spans="1:50" ht="15" thickBot="1" x14ac:dyDescent="0.35">
      <c r="A43" s="79" t="str">
        <f>F9</f>
        <v>Gruppe C</v>
      </c>
      <c r="B43" s="79"/>
      <c r="C43" s="79"/>
      <c r="D43" s="79"/>
      <c r="E43" s="79"/>
      <c r="F43" s="79"/>
      <c r="G43" s="80" t="s">
        <v>16</v>
      </c>
      <c r="H43" s="81"/>
      <c r="I43" s="80" t="str">
        <f>I36</f>
        <v>Siege</v>
      </c>
      <c r="J43" s="71"/>
      <c r="K43" s="79" t="str">
        <f>AC36</f>
        <v>Treffer</v>
      </c>
      <c r="L43" s="82"/>
      <c r="M43" s="82"/>
      <c r="N43" s="82"/>
      <c r="O43" s="83"/>
      <c r="P43" s="70" t="s">
        <v>17</v>
      </c>
      <c r="Q43" s="71"/>
      <c r="S43" s="80" t="str">
        <f>T9</f>
        <v>Gruppe D</v>
      </c>
      <c r="T43" s="84"/>
      <c r="U43" s="84"/>
      <c r="V43" s="84"/>
      <c r="W43" s="84"/>
      <c r="X43" s="71"/>
      <c r="Y43" s="80" t="s">
        <v>16</v>
      </c>
      <c r="Z43" s="81"/>
      <c r="AA43" s="80" t="str">
        <f>I43</f>
        <v>Siege</v>
      </c>
      <c r="AB43" s="71"/>
      <c r="AC43" s="79" t="str">
        <f>K43</f>
        <v>Treffer</v>
      </c>
      <c r="AD43" s="82"/>
      <c r="AE43" s="82"/>
      <c r="AF43" s="82"/>
      <c r="AG43" s="83"/>
      <c r="AH43" s="70" t="s">
        <v>17</v>
      </c>
      <c r="AI43" s="71"/>
    </row>
    <row r="44" spans="1:50" x14ac:dyDescent="0.3">
      <c r="A44" s="45"/>
      <c r="B44" s="72" t="str">
        <f>G10</f>
        <v>C1</v>
      </c>
      <c r="C44" s="72"/>
      <c r="D44" s="72"/>
      <c r="E44" s="72"/>
      <c r="F44" s="73"/>
      <c r="G44" s="74">
        <f ca="1">SUM(SUMIF($G$16:$N$33,B44,$AO$16:$AO$33),SUMIF($P$16:$W$33,B44,$AQ$16:$AQ$33))</f>
        <v>0</v>
      </c>
      <c r="H44" s="75"/>
      <c r="I44" s="74">
        <f ca="1">SUM(SUMIF($G$16:$N$33,B44,$AK$16:$AK$33),SUMIF($P$16:$W$33,B44,$AM$16:$AM$33))</f>
        <v>0</v>
      </c>
      <c r="J44" s="75"/>
      <c r="K44" s="74">
        <f ca="1">SUM(SUMIF($G$16:$N$33,B44,$X$16:$Z$33),SUMIF($P$16:$W$33,B44,$AB$16:$AD$33))</f>
        <v>0</v>
      </c>
      <c r="L44" s="75"/>
      <c r="M44" s="1" t="s">
        <v>11</v>
      </c>
      <c r="N44" s="76">
        <f ca="1">SUM(SUMIF($P$16:$W$33,B44,$X$16:$Z$33),SUMIF($G$16:$N$33,B44,$AB$16:$AD$33))</f>
        <v>0</v>
      </c>
      <c r="O44" s="73"/>
      <c r="P44" s="77">
        <f ca="1">K44-N44</f>
        <v>0</v>
      </c>
      <c r="Q44" s="78"/>
      <c r="S44" s="45"/>
      <c r="T44" s="72" t="str">
        <f>U10</f>
        <v>D1</v>
      </c>
      <c r="U44" s="72"/>
      <c r="V44" s="72"/>
      <c r="W44" s="72"/>
      <c r="X44" s="73"/>
      <c r="Y44" s="74">
        <f ca="1">SUM(SUMIF($G$16:$N$33,T44,$AO$16:$AO$33),SUMIF($P$16:$W$33,T44,$AQ$16:$AQ$33))</f>
        <v>0</v>
      </c>
      <c r="Z44" s="75"/>
      <c r="AA44" s="74">
        <f ca="1">SUM(SUMIF($G$16:$N$33,T44,$AK$16:$AK$33),SUMIF($P$16:$W$33,T44,$AM$16:$AM$33))</f>
        <v>0</v>
      </c>
      <c r="AB44" s="75"/>
      <c r="AC44" s="74">
        <f ca="1">SUM(SUMIF($G$16:$N$33,T44,$X$16:$Z$33),SUMIF($P$16:$W$33,T44,$AB$16:$AD$33))</f>
        <v>0</v>
      </c>
      <c r="AD44" s="75"/>
      <c r="AE44" s="1" t="s">
        <v>11</v>
      </c>
      <c r="AF44" s="76">
        <f ca="1">SUM(SUMIF($P$16:$W$33,T44,$X$16:$Z$33),SUMIF($G$16:$N$33,T44,$AB$16:$AD$33))</f>
        <v>0</v>
      </c>
      <c r="AG44" s="73"/>
      <c r="AH44" s="77">
        <f ca="1">AC44-AF44</f>
        <v>0</v>
      </c>
      <c r="AI44" s="78"/>
    </row>
    <row r="45" spans="1:50" x14ac:dyDescent="0.3">
      <c r="A45" s="46"/>
      <c r="B45" s="69" t="str">
        <f>G11</f>
        <v>C2</v>
      </c>
      <c r="C45" s="69"/>
      <c r="D45" s="69"/>
      <c r="E45" s="69"/>
      <c r="F45" s="60"/>
      <c r="G45" s="58">
        <f ca="1">SUM(SUMIF($G$16:$N$33,B45,$AO$16:$AO$33),SUMIF($P$16:$W$33,B45,$AQ$16:$AQ$33))</f>
        <v>0</v>
      </c>
      <c r="H45" s="52"/>
      <c r="I45" s="58">
        <f ca="1">SUM(SUMIF($G$16:$N$33,B45,$AK$16:$AK$33),SUMIF($P$16:$W$33,B45,$AM$16:$AM$33))</f>
        <v>0</v>
      </c>
      <c r="J45" s="52"/>
      <c r="K45" s="58">
        <f ca="1">SUM(SUMIF($G$16:$N$33,B45,$X$16:$Z$33),SUMIF($P$16:$W$33,B45,$AB$16:$AD$33))</f>
        <v>0</v>
      </c>
      <c r="L45" s="52"/>
      <c r="M45" s="3" t="s">
        <v>11</v>
      </c>
      <c r="N45" s="59">
        <f ca="1">SUM(SUMIF($P$16:$W$33,B45,$X$16:$Z$33),SUMIF($G$16:$N$33,B45,$AB$16:$AD$33))</f>
        <v>0</v>
      </c>
      <c r="O45" s="60"/>
      <c r="P45" s="61">
        <f ca="1">K45-N45</f>
        <v>0</v>
      </c>
      <c r="Q45" s="62"/>
      <c r="S45" s="46"/>
      <c r="T45" s="69" t="str">
        <f>U11</f>
        <v>D2</v>
      </c>
      <c r="U45" s="69"/>
      <c r="V45" s="69"/>
      <c r="W45" s="69"/>
      <c r="X45" s="60"/>
      <c r="Y45" s="58">
        <f ca="1">SUM(SUMIF($G$16:$N$33,T45,$AO$16:$AO$33),SUMIF($P$16:$W$33,T45,$AQ$16:$AQ$33))</f>
        <v>0</v>
      </c>
      <c r="Z45" s="52"/>
      <c r="AA45" s="58">
        <f ca="1">SUM(SUMIF($G$16:$N$33,T45,$AK$16:$AK$33),SUMIF($P$16:$W$33,T45,$AM$16:$AM$33))</f>
        <v>0</v>
      </c>
      <c r="AB45" s="52"/>
      <c r="AC45" s="58">
        <f ca="1">SUM(SUMIF($G$16:$N$33,T45,$X$16:$Z$33),SUMIF($P$16:$W$33,T45,$AB$16:$AD$33))</f>
        <v>0</v>
      </c>
      <c r="AD45" s="52"/>
      <c r="AE45" s="3" t="s">
        <v>11</v>
      </c>
      <c r="AF45" s="59">
        <f ca="1">SUM(SUMIF($P$16:$W$33,T45,$X$16:$Z$33),SUMIF($G$16:$N$33,T45,$AB$16:$AD$33))</f>
        <v>0</v>
      </c>
      <c r="AG45" s="60"/>
      <c r="AH45" s="61">
        <f ca="1">AC45-AF45</f>
        <v>0</v>
      </c>
      <c r="AI45" s="62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44"/>
      <c r="AV45" s="44"/>
      <c r="AW45" s="44"/>
      <c r="AX45" s="44"/>
    </row>
    <row r="46" spans="1:50" ht="15" thickBot="1" x14ac:dyDescent="0.35">
      <c r="A46" s="47"/>
      <c r="B46" s="63" t="str">
        <f>G12</f>
        <v>C3</v>
      </c>
      <c r="C46" s="63"/>
      <c r="D46" s="63"/>
      <c r="E46" s="63"/>
      <c r="F46" s="64"/>
      <c r="G46" s="65">
        <f ca="1">SUM(SUMIF($G$16:$N$33,B46,$AO$16:$AO$33),SUMIF($P$16:$W$33,B46,$AQ$16:$AQ$33))</f>
        <v>0</v>
      </c>
      <c r="H46" s="55"/>
      <c r="I46" s="65">
        <f ca="1">SUM(SUMIF($G$16:$N$33,B46,$AK$16:$AK$33),SUMIF($P$16:$W$33,B46,$AM$16:$AM$33))</f>
        <v>0</v>
      </c>
      <c r="J46" s="55"/>
      <c r="K46" s="65">
        <f ca="1">SUM(SUMIF($G$16:$N$33,B46,$X$16:$Z$33),SUMIF($P$16:$W$33,B46,$AB$16:$AD$33))</f>
        <v>0</v>
      </c>
      <c r="L46" s="55"/>
      <c r="M46" s="4" t="s">
        <v>11</v>
      </c>
      <c r="N46" s="66">
        <f ca="1">SUM(SUMIF($P$16:$W$33,B46,$X$16:$Z$33),SUMIF($G$16:$N$33,B46,$AB$16:$AD$33))</f>
        <v>0</v>
      </c>
      <c r="O46" s="64"/>
      <c r="P46" s="67">
        <f ca="1">K46-N46</f>
        <v>0</v>
      </c>
      <c r="Q46" s="68"/>
      <c r="S46" s="47"/>
      <c r="T46" s="63" t="str">
        <f>U12</f>
        <v>D3</v>
      </c>
      <c r="U46" s="63"/>
      <c r="V46" s="63"/>
      <c r="W46" s="63"/>
      <c r="X46" s="64"/>
      <c r="Y46" s="65">
        <f ca="1">SUM(SUMIF($G$16:$N$33,T46,$AO$16:$AO$33),SUMIF($P$16:$W$33,T46,$AQ$16:$AQ$33))</f>
        <v>0</v>
      </c>
      <c r="Z46" s="55"/>
      <c r="AA46" s="65">
        <f ca="1">SUM(SUMIF($G$16:$N$33,T46,$AK$16:$AK$33),SUMIF($P$16:$W$33,T46,$AM$16:$AM$33))</f>
        <v>0</v>
      </c>
      <c r="AB46" s="55"/>
      <c r="AC46" s="65">
        <f ca="1">SUM(SUMIF($G$16:$N$33,T46,$X$16:$Z$33),SUMIF($P$16:$W$33,T46,$AB$16:$AD$33))</f>
        <v>0</v>
      </c>
      <c r="AD46" s="55"/>
      <c r="AE46" s="4" t="s">
        <v>11</v>
      </c>
      <c r="AF46" s="66">
        <f ca="1">SUM(SUMIF($P$16:$W$33,T46,$X$16:$Z$33),SUMIF($G$16:$N$33,T46,$AB$16:$AD$33))</f>
        <v>0</v>
      </c>
      <c r="AG46" s="64"/>
      <c r="AH46" s="67">
        <f ca="1">AC46-AF46</f>
        <v>0</v>
      </c>
      <c r="AI46" s="68"/>
    </row>
    <row r="47" spans="1:50" x14ac:dyDescent="0.3">
      <c r="P47" s="25"/>
      <c r="Q47" s="25"/>
      <c r="AH47" s="25"/>
      <c r="AI47" s="25"/>
    </row>
    <row r="48" spans="1:50" x14ac:dyDescent="0.3">
      <c r="P48" s="25"/>
      <c r="Q48" s="25"/>
      <c r="AH48" s="25"/>
      <c r="AI48" s="25"/>
    </row>
    <row r="49" spans="1:35" x14ac:dyDescent="0.3">
      <c r="P49" s="25"/>
      <c r="Q49" s="25"/>
      <c r="AH49" s="25"/>
      <c r="AI49" s="25"/>
    </row>
    <row r="50" spans="1:35" x14ac:dyDescent="0.3">
      <c r="P50" s="25"/>
      <c r="Q50" s="25"/>
      <c r="AH50" s="25"/>
      <c r="AI50" s="25"/>
    </row>
    <row r="51" spans="1:35" ht="20.399999999999999" customHeight="1" x14ac:dyDescent="0.3">
      <c r="A51" s="112" t="s">
        <v>58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</row>
    <row r="52" spans="1:35" ht="20.399999999999999" customHeight="1" thickBo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15" thickBot="1" x14ac:dyDescent="0.35">
      <c r="F53" s="80" t="s">
        <v>59</v>
      </c>
      <c r="G53" s="84"/>
      <c r="H53" s="84"/>
      <c r="I53" s="84"/>
      <c r="J53" s="84"/>
      <c r="K53" s="84"/>
      <c r="L53" s="84"/>
      <c r="M53" s="84"/>
      <c r="N53" s="84"/>
      <c r="O53" s="84"/>
      <c r="P53" s="71"/>
      <c r="T53" s="80" t="s">
        <v>60</v>
      </c>
      <c r="U53" s="84"/>
      <c r="V53" s="84"/>
      <c r="W53" s="84"/>
      <c r="X53" s="84"/>
      <c r="Y53" s="84"/>
      <c r="Z53" s="84"/>
      <c r="AA53" s="84"/>
      <c r="AB53" s="84"/>
      <c r="AC53" s="84"/>
      <c r="AD53" s="71"/>
    </row>
    <row r="54" spans="1:35" x14ac:dyDescent="0.3">
      <c r="F54" s="5" t="s">
        <v>1</v>
      </c>
      <c r="G54" s="72" t="str">
        <f>IFERROR(VLOOKUP(1,A37:F40,2,0),"1 ."&amp;A36)</f>
        <v>1 .Gruppe A</v>
      </c>
      <c r="H54" s="72"/>
      <c r="I54" s="72"/>
      <c r="J54" s="72"/>
      <c r="K54" s="72"/>
      <c r="L54" s="72"/>
      <c r="M54" s="72"/>
      <c r="N54" s="72"/>
      <c r="O54" s="72"/>
      <c r="P54" s="73"/>
      <c r="T54" s="10" t="s">
        <v>1</v>
      </c>
      <c r="U54" s="113" t="str">
        <f>IFERROR(VLOOKUP(2,A37:F40,2,0),"2 ."&amp;A36)</f>
        <v>2 .Gruppe A</v>
      </c>
      <c r="V54" s="113"/>
      <c r="W54" s="113"/>
      <c r="X54" s="113"/>
      <c r="Y54" s="113"/>
      <c r="Z54" s="113"/>
      <c r="AA54" s="113"/>
      <c r="AB54" s="113"/>
      <c r="AC54" s="113"/>
      <c r="AD54" s="114"/>
    </row>
    <row r="55" spans="1:35" x14ac:dyDescent="0.3">
      <c r="F55" s="6" t="s">
        <v>2</v>
      </c>
      <c r="G55" s="69" t="str">
        <f>IFERROR(VLOOKUP(2,S37:X40,2,0),"2 ."&amp;S36)</f>
        <v>2 .Gruppe B</v>
      </c>
      <c r="H55" s="69"/>
      <c r="I55" s="69"/>
      <c r="J55" s="69"/>
      <c r="K55" s="69"/>
      <c r="L55" s="69"/>
      <c r="M55" s="69"/>
      <c r="N55" s="69"/>
      <c r="O55" s="69"/>
      <c r="P55" s="60"/>
      <c r="T55" s="6" t="s">
        <v>2</v>
      </c>
      <c r="U55" s="69" t="str">
        <f>IFERROR(VLOOKUP(1,S37:X40,2,0),"1 ."&amp;S36)</f>
        <v>1 .Gruppe B</v>
      </c>
      <c r="V55" s="69"/>
      <c r="W55" s="69"/>
      <c r="X55" s="69"/>
      <c r="Y55" s="69"/>
      <c r="Z55" s="69"/>
      <c r="AA55" s="69"/>
      <c r="AB55" s="69"/>
      <c r="AC55" s="69"/>
      <c r="AD55" s="60"/>
    </row>
    <row r="56" spans="1:35" x14ac:dyDescent="0.3">
      <c r="F56" s="6" t="s">
        <v>3</v>
      </c>
      <c r="G56" s="69" t="str">
        <f>IFERROR(VLOOKUP(1,A44:F46,2,0),"1 ."&amp;A43)</f>
        <v>1 .Gruppe C</v>
      </c>
      <c r="H56" s="69"/>
      <c r="I56" s="69"/>
      <c r="J56" s="69"/>
      <c r="K56" s="69"/>
      <c r="L56" s="69"/>
      <c r="M56" s="69"/>
      <c r="N56" s="69"/>
      <c r="O56" s="69"/>
      <c r="P56" s="60"/>
      <c r="T56" s="6" t="s">
        <v>3</v>
      </c>
      <c r="U56" s="69" t="str">
        <f>IFERROR(VLOOKUP(2,A44:F46,2,0),"2 ."&amp;A43)</f>
        <v>2 .Gruppe C</v>
      </c>
      <c r="V56" s="69"/>
      <c r="W56" s="69"/>
      <c r="X56" s="69"/>
      <c r="Y56" s="69"/>
      <c r="Z56" s="69"/>
      <c r="AA56" s="69"/>
      <c r="AB56" s="69"/>
      <c r="AC56" s="69"/>
      <c r="AD56" s="60"/>
    </row>
    <row r="57" spans="1:35" ht="15" thickBot="1" x14ac:dyDescent="0.35">
      <c r="F57" s="7" t="s">
        <v>4</v>
      </c>
      <c r="G57" s="63" t="str">
        <f>IFERROR(VLOOKUP(2,S44:X46,2,0),"2 ."&amp;S43)</f>
        <v>2 .Gruppe D</v>
      </c>
      <c r="H57" s="63"/>
      <c r="I57" s="63"/>
      <c r="J57" s="63"/>
      <c r="K57" s="63"/>
      <c r="L57" s="63"/>
      <c r="M57" s="63"/>
      <c r="N57" s="63"/>
      <c r="O57" s="63"/>
      <c r="P57" s="64"/>
      <c r="T57" s="7" t="s">
        <v>4</v>
      </c>
      <c r="U57" s="63" t="str">
        <f>IFERROR(VLOOKUP(1,S44:X46,2,0),"1 ."&amp;S43)</f>
        <v>1 .Gruppe D</v>
      </c>
      <c r="V57" s="63"/>
      <c r="W57" s="63"/>
      <c r="X57" s="63"/>
      <c r="Y57" s="63"/>
      <c r="Z57" s="63"/>
      <c r="AA57" s="63"/>
      <c r="AB57" s="63"/>
      <c r="AC57" s="63"/>
      <c r="AD57" s="64"/>
    </row>
    <row r="58" spans="1:35" ht="15" thickBot="1" x14ac:dyDescent="0.35"/>
    <row r="59" spans="1:35" ht="15" thickBot="1" x14ac:dyDescent="0.35">
      <c r="F59" s="79" t="s">
        <v>61</v>
      </c>
      <c r="G59" s="82"/>
      <c r="H59" s="82"/>
      <c r="I59" s="82"/>
      <c r="J59" s="82"/>
      <c r="K59" s="82"/>
      <c r="L59" s="82"/>
      <c r="M59" s="82"/>
      <c r="N59" s="82"/>
      <c r="O59" s="82"/>
      <c r="P59" s="83"/>
      <c r="T59" s="80" t="s">
        <v>62</v>
      </c>
      <c r="U59" s="84"/>
      <c r="V59" s="84"/>
      <c r="W59" s="84"/>
      <c r="X59" s="84"/>
      <c r="Y59" s="84"/>
      <c r="Z59" s="84"/>
      <c r="AA59" s="84"/>
      <c r="AB59" s="84"/>
      <c r="AC59" s="84"/>
      <c r="AD59" s="71"/>
      <c r="AE59"/>
      <c r="AF59"/>
      <c r="AG59"/>
      <c r="AH59"/>
    </row>
    <row r="60" spans="1:35" x14ac:dyDescent="0.3">
      <c r="F60" s="10" t="s">
        <v>1</v>
      </c>
      <c r="G60" s="75" t="str">
        <f>IFERROR(VLOOKUP(3,A37:F40,2,0),"3 ."&amp;A36)</f>
        <v>3 .Gruppe A</v>
      </c>
      <c r="H60" s="108"/>
      <c r="I60" s="108"/>
      <c r="J60" s="108"/>
      <c r="K60" s="108"/>
      <c r="L60" s="108"/>
      <c r="M60" s="108"/>
      <c r="N60" s="108"/>
      <c r="O60" s="108"/>
      <c r="P60" s="109"/>
      <c r="T60" s="5" t="s">
        <v>1</v>
      </c>
      <c r="U60" s="72" t="str">
        <f>IFERROR(VLOOKUP(3,S37:X40,2,0),"3 ."&amp;S36)</f>
        <v>3 .Gruppe B</v>
      </c>
      <c r="V60" s="72"/>
      <c r="W60" s="72"/>
      <c r="X60" s="72"/>
      <c r="Y60" s="72"/>
      <c r="Z60" s="72"/>
      <c r="AA60" s="72"/>
      <c r="AB60" s="72"/>
      <c r="AC60" s="72"/>
      <c r="AD60" s="73"/>
      <c r="AE60"/>
      <c r="AF60"/>
      <c r="AG60"/>
      <c r="AH60"/>
    </row>
    <row r="61" spans="1:35" x14ac:dyDescent="0.3">
      <c r="F61" s="6" t="s">
        <v>2</v>
      </c>
      <c r="G61" s="52" t="str">
        <f>IFERROR(VLOOKUP(3,A44:F46,2,0),"3 ."&amp;A43)</f>
        <v>3 .Gruppe C</v>
      </c>
      <c r="H61" s="53"/>
      <c r="I61" s="53"/>
      <c r="J61" s="53"/>
      <c r="K61" s="53"/>
      <c r="L61" s="53"/>
      <c r="M61" s="53"/>
      <c r="N61" s="53"/>
      <c r="O61" s="53"/>
      <c r="P61" s="54"/>
      <c r="T61" s="6" t="s">
        <v>2</v>
      </c>
      <c r="U61" s="69" t="str">
        <f>IFERROR(VLOOKUP(3,S44:X46,2,0),"3 ."&amp;S43)</f>
        <v>3 .Gruppe D</v>
      </c>
      <c r="V61" s="69"/>
      <c r="W61" s="69"/>
      <c r="X61" s="69"/>
      <c r="Y61" s="69"/>
      <c r="Z61" s="69"/>
      <c r="AA61" s="69"/>
      <c r="AB61" s="69"/>
      <c r="AC61" s="69"/>
      <c r="AD61" s="60"/>
      <c r="AE61"/>
      <c r="AF61"/>
      <c r="AG61"/>
      <c r="AH61"/>
    </row>
    <row r="62" spans="1:35" ht="15" thickBot="1" x14ac:dyDescent="0.35">
      <c r="F62" s="7" t="s">
        <v>3</v>
      </c>
      <c r="G62" s="55" t="str">
        <f>IFERROR(VLOOKUP(4,S37:X40,2,0),"4 ."&amp;S36)</f>
        <v>4 .Gruppe B</v>
      </c>
      <c r="H62" s="56"/>
      <c r="I62" s="56"/>
      <c r="J62" s="56"/>
      <c r="K62" s="56"/>
      <c r="L62" s="56"/>
      <c r="M62" s="56"/>
      <c r="N62" s="56"/>
      <c r="O62" s="56"/>
      <c r="P62" s="57"/>
      <c r="T62" s="7" t="s">
        <v>3</v>
      </c>
      <c r="U62" s="63" t="str">
        <f>IFERROR(VLOOKUP(4,A37:F40,2,0),"4 ."&amp;A36)</f>
        <v>4 .Gruppe A</v>
      </c>
      <c r="V62" s="63"/>
      <c r="W62" s="63"/>
      <c r="X62" s="63"/>
      <c r="Y62" s="63"/>
      <c r="Z62" s="63"/>
      <c r="AA62" s="63"/>
      <c r="AB62" s="63"/>
      <c r="AC62" s="63"/>
      <c r="AD62" s="64"/>
      <c r="AE62"/>
      <c r="AF62"/>
      <c r="AG62"/>
      <c r="AH62"/>
    </row>
    <row r="64" spans="1:35" ht="15" thickBot="1" x14ac:dyDescent="0.35"/>
    <row r="65" spans="1:46" ht="14.4" customHeight="1" thickBot="1" x14ac:dyDescent="0.35">
      <c r="A65" s="11" t="s">
        <v>6</v>
      </c>
      <c r="B65" s="79" t="s">
        <v>7</v>
      </c>
      <c r="C65" s="83"/>
      <c r="D65" s="79" t="s">
        <v>8</v>
      </c>
      <c r="E65" s="82"/>
      <c r="F65" s="83"/>
      <c r="G65" s="79" t="s">
        <v>9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3"/>
      <c r="X65" s="79" t="s">
        <v>12</v>
      </c>
      <c r="Y65" s="82"/>
      <c r="Z65" s="82"/>
      <c r="AA65" s="82"/>
      <c r="AB65" s="82"/>
      <c r="AC65" s="82"/>
      <c r="AD65" s="83"/>
      <c r="AE65" s="79" t="s">
        <v>30</v>
      </c>
      <c r="AF65" s="82"/>
      <c r="AG65" s="82"/>
      <c r="AH65" s="83"/>
      <c r="AI65" s="12"/>
      <c r="AK65" s="146" t="s">
        <v>83</v>
      </c>
      <c r="AM65" s="146" t="s">
        <v>84</v>
      </c>
      <c r="AO65" s="146" t="s">
        <v>85</v>
      </c>
      <c r="AQ65" s="146" t="s">
        <v>86</v>
      </c>
      <c r="AT65" s="148" t="s">
        <v>65</v>
      </c>
    </row>
    <row r="66" spans="1:46" x14ac:dyDescent="0.3">
      <c r="A66" s="15">
        <f>A33+1</f>
        <v>19</v>
      </c>
      <c r="B66" s="106" t="s">
        <v>63</v>
      </c>
      <c r="C66" s="106"/>
      <c r="D66" s="94" t="str">
        <f>IFERROR(D33+AP1+'Einführung &amp; Erklärung'!$E$11,"")</f>
        <v/>
      </c>
      <c r="E66" s="72"/>
      <c r="F66" s="75"/>
      <c r="G66" s="107" t="str">
        <f>G54</f>
        <v>1 .Gruppe A</v>
      </c>
      <c r="H66" s="108"/>
      <c r="I66" s="108"/>
      <c r="J66" s="108"/>
      <c r="K66" s="108"/>
      <c r="L66" s="108"/>
      <c r="M66" s="108"/>
      <c r="N66" s="108"/>
      <c r="O66" s="1" t="s">
        <v>10</v>
      </c>
      <c r="P66" s="108" t="str">
        <f>G55</f>
        <v>2 .Gruppe B</v>
      </c>
      <c r="Q66" s="108"/>
      <c r="R66" s="108"/>
      <c r="S66" s="108"/>
      <c r="T66" s="108"/>
      <c r="U66" s="108"/>
      <c r="V66" s="108"/>
      <c r="W66" s="109"/>
      <c r="X66" s="110"/>
      <c r="Y66" s="111"/>
      <c r="Z66" s="111"/>
      <c r="AA66" s="1" t="s">
        <v>11</v>
      </c>
      <c r="AB66" s="111"/>
      <c r="AC66" s="111"/>
      <c r="AD66" s="111"/>
      <c r="AE66" s="107" t="str">
        <f>G83</f>
        <v>3 .Gruppe D</v>
      </c>
      <c r="AF66" s="108"/>
      <c r="AG66" s="108"/>
      <c r="AH66" s="109"/>
      <c r="AI66" s="13"/>
      <c r="AK66" s="146" t="str">
        <f>IF(ISBLANK(X66),"",IF(X66&gt;AB66,1,0))</f>
        <v/>
      </c>
      <c r="AM66" s="146" t="str">
        <f t="shared" ref="AM66" si="8">IF(ISBLANK(AB66),"",IF(AK66=0,1,0))</f>
        <v/>
      </c>
      <c r="AO66" s="146" t="str">
        <f t="shared" ref="AO66" si="9">IF(ISBLANK(X66),"",1)</f>
        <v/>
      </c>
      <c r="AQ66" s="146" t="str">
        <f t="shared" ref="AQ66" si="10">IF(ISBLANK(AB66),"",1)</f>
        <v/>
      </c>
    </row>
    <row r="67" spans="1:46" ht="15" thickBot="1" x14ac:dyDescent="0.35">
      <c r="A67" s="16">
        <f>A66+1</f>
        <v>20</v>
      </c>
      <c r="B67" s="100" t="str">
        <f>B66</f>
        <v>E</v>
      </c>
      <c r="C67" s="100"/>
      <c r="D67" s="90" t="str">
        <f>IFERROR(D66+'Einführung &amp; Erklärung'!$E$11,"")</f>
        <v/>
      </c>
      <c r="E67" s="91"/>
      <c r="F67" s="92"/>
      <c r="G67" s="101" t="str">
        <f>G56</f>
        <v>1 .Gruppe C</v>
      </c>
      <c r="H67" s="102"/>
      <c r="I67" s="102"/>
      <c r="J67" s="102"/>
      <c r="K67" s="102"/>
      <c r="L67" s="102"/>
      <c r="M67" s="102"/>
      <c r="N67" s="102"/>
      <c r="O67" s="17" t="s">
        <v>10</v>
      </c>
      <c r="P67" s="102" t="str">
        <f>G57</f>
        <v>2 .Gruppe D</v>
      </c>
      <c r="Q67" s="102"/>
      <c r="R67" s="102"/>
      <c r="S67" s="102"/>
      <c r="T67" s="102"/>
      <c r="U67" s="102"/>
      <c r="V67" s="102"/>
      <c r="W67" s="103"/>
      <c r="X67" s="104"/>
      <c r="Y67" s="105"/>
      <c r="Z67" s="105"/>
      <c r="AA67" s="17" t="s">
        <v>11</v>
      </c>
      <c r="AB67" s="105"/>
      <c r="AC67" s="105"/>
      <c r="AD67" s="105"/>
      <c r="AE67" s="101" t="str">
        <f>G66</f>
        <v>1 .Gruppe A</v>
      </c>
      <c r="AF67" s="102"/>
      <c r="AG67" s="102"/>
      <c r="AH67" s="103"/>
      <c r="AI67" s="18"/>
      <c r="AK67" s="146" t="str">
        <f t="shared" ref="AK67:AK83" si="11">IF(ISBLANK(X67),"",IF(X67&gt;AB67,1,0))</f>
        <v/>
      </c>
      <c r="AM67" s="146" t="str">
        <f t="shared" ref="AM67:AM83" si="12">IF(ISBLANK(AB67),"",IF(AK67=0,1,0))</f>
        <v/>
      </c>
      <c r="AO67" s="146" t="str">
        <f t="shared" ref="AO67:AO83" si="13">IF(ISBLANK(X67),"",1)</f>
        <v/>
      </c>
      <c r="AQ67" s="146" t="str">
        <f t="shared" ref="AQ67:AQ83" si="14">IF(ISBLANK(AB67),"",1)</f>
        <v/>
      </c>
    </row>
    <row r="68" spans="1:46" x14ac:dyDescent="0.3">
      <c r="A68" s="15">
        <f>A67+1</f>
        <v>21</v>
      </c>
      <c r="B68" s="106" t="s">
        <v>64</v>
      </c>
      <c r="C68" s="106"/>
      <c r="D68" s="94" t="str">
        <f>IFERROR(D67+'Einführung &amp; Erklärung'!$E$11,"")</f>
        <v/>
      </c>
      <c r="E68" s="72"/>
      <c r="F68" s="75"/>
      <c r="G68" s="107" t="str">
        <f>U54</f>
        <v>2 .Gruppe A</v>
      </c>
      <c r="H68" s="108"/>
      <c r="I68" s="108"/>
      <c r="J68" s="108"/>
      <c r="K68" s="108"/>
      <c r="L68" s="108"/>
      <c r="M68" s="108"/>
      <c r="N68" s="108"/>
      <c r="O68" s="1" t="s">
        <v>10</v>
      </c>
      <c r="P68" s="108" t="str">
        <f>U55</f>
        <v>1 .Gruppe B</v>
      </c>
      <c r="Q68" s="108"/>
      <c r="R68" s="108"/>
      <c r="S68" s="108"/>
      <c r="T68" s="108"/>
      <c r="U68" s="108"/>
      <c r="V68" s="108"/>
      <c r="W68" s="109"/>
      <c r="X68" s="110"/>
      <c r="Y68" s="111"/>
      <c r="Z68" s="111"/>
      <c r="AA68" s="1" t="s">
        <v>11</v>
      </c>
      <c r="AB68" s="111"/>
      <c r="AC68" s="111"/>
      <c r="AD68" s="111"/>
      <c r="AE68" s="107" t="str">
        <f t="shared" ref="AE68:AE83" si="15">G67</f>
        <v>1 .Gruppe C</v>
      </c>
      <c r="AF68" s="108"/>
      <c r="AG68" s="108"/>
      <c r="AH68" s="109"/>
      <c r="AI68" s="13"/>
      <c r="AK68" s="146" t="str">
        <f t="shared" si="11"/>
        <v/>
      </c>
      <c r="AM68" s="146" t="str">
        <f t="shared" si="12"/>
        <v/>
      </c>
      <c r="AO68" s="146" t="str">
        <f t="shared" si="13"/>
        <v/>
      </c>
      <c r="AQ68" s="146" t="str">
        <f t="shared" si="14"/>
        <v/>
      </c>
    </row>
    <row r="69" spans="1:46" ht="15" thickBot="1" x14ac:dyDescent="0.35">
      <c r="A69" s="19">
        <f t="shared" ref="A69:A75" si="16">A68+1</f>
        <v>22</v>
      </c>
      <c r="B69" s="85" t="str">
        <f>B68</f>
        <v>F</v>
      </c>
      <c r="C69" s="85"/>
      <c r="D69" s="90" t="str">
        <f>IFERROR(D68+'Einführung &amp; Erklärung'!$E$11,"")</f>
        <v/>
      </c>
      <c r="E69" s="91"/>
      <c r="F69" s="92"/>
      <c r="G69" s="87" t="str">
        <f>U56</f>
        <v>2 .Gruppe C</v>
      </c>
      <c r="H69" s="56"/>
      <c r="I69" s="56"/>
      <c r="J69" s="56"/>
      <c r="K69" s="56"/>
      <c r="L69" s="56"/>
      <c r="M69" s="56"/>
      <c r="N69" s="56"/>
      <c r="O69" s="4" t="s">
        <v>10</v>
      </c>
      <c r="P69" s="56" t="str">
        <f>U57</f>
        <v>1 .Gruppe D</v>
      </c>
      <c r="Q69" s="56"/>
      <c r="R69" s="56"/>
      <c r="S69" s="56"/>
      <c r="T69" s="56"/>
      <c r="U69" s="56"/>
      <c r="V69" s="56"/>
      <c r="W69" s="57"/>
      <c r="X69" s="88"/>
      <c r="Y69" s="89"/>
      <c r="Z69" s="89"/>
      <c r="AA69" s="4" t="s">
        <v>11</v>
      </c>
      <c r="AB69" s="89"/>
      <c r="AC69" s="89"/>
      <c r="AD69" s="89"/>
      <c r="AE69" s="87" t="str">
        <f t="shared" si="15"/>
        <v>2 .Gruppe A</v>
      </c>
      <c r="AF69" s="56"/>
      <c r="AG69" s="56"/>
      <c r="AH69" s="57"/>
      <c r="AI69" s="14"/>
      <c r="AK69" s="146" t="str">
        <f t="shared" si="11"/>
        <v/>
      </c>
      <c r="AM69" s="146" t="str">
        <f t="shared" si="12"/>
        <v/>
      </c>
      <c r="AO69" s="146" t="str">
        <f t="shared" si="13"/>
        <v/>
      </c>
      <c r="AQ69" s="146" t="str">
        <f t="shared" si="14"/>
        <v/>
      </c>
    </row>
    <row r="70" spans="1:46" x14ac:dyDescent="0.3">
      <c r="A70" s="21">
        <f t="shared" si="16"/>
        <v>23</v>
      </c>
      <c r="B70" s="93" t="s">
        <v>65</v>
      </c>
      <c r="C70" s="93"/>
      <c r="D70" s="94" t="str">
        <f>IFERROR(D69+'Einführung &amp; Erklärung'!$E$11,"")</f>
        <v/>
      </c>
      <c r="E70" s="72"/>
      <c r="F70" s="75"/>
      <c r="G70" s="95" t="str">
        <f>G60</f>
        <v>3 .Gruppe A</v>
      </c>
      <c r="H70" s="96"/>
      <c r="I70" s="96"/>
      <c r="J70" s="96"/>
      <c r="K70" s="96"/>
      <c r="L70" s="96"/>
      <c r="M70" s="96"/>
      <c r="N70" s="96"/>
      <c r="O70" s="22" t="s">
        <v>10</v>
      </c>
      <c r="P70" s="96" t="str">
        <f>G61</f>
        <v>3 .Gruppe C</v>
      </c>
      <c r="Q70" s="96"/>
      <c r="R70" s="96"/>
      <c r="S70" s="96"/>
      <c r="T70" s="96"/>
      <c r="U70" s="96"/>
      <c r="V70" s="96"/>
      <c r="W70" s="97"/>
      <c r="X70" s="98"/>
      <c r="Y70" s="99"/>
      <c r="Z70" s="99"/>
      <c r="AA70" s="22" t="s">
        <v>11</v>
      </c>
      <c r="AB70" s="99"/>
      <c r="AC70" s="99"/>
      <c r="AD70" s="99"/>
      <c r="AE70" s="95" t="str">
        <f t="shared" si="15"/>
        <v>2 .Gruppe C</v>
      </c>
      <c r="AF70" s="96"/>
      <c r="AG70" s="96"/>
      <c r="AH70" s="97"/>
      <c r="AI70" s="23"/>
      <c r="AK70" s="146" t="str">
        <f t="shared" si="11"/>
        <v/>
      </c>
      <c r="AM70" s="146" t="str">
        <f t="shared" si="12"/>
        <v/>
      </c>
      <c r="AO70" s="146" t="str">
        <f t="shared" si="13"/>
        <v/>
      </c>
      <c r="AQ70" s="146" t="str">
        <f t="shared" si="14"/>
        <v/>
      </c>
    </row>
    <row r="71" spans="1:46" ht="15" thickBot="1" x14ac:dyDescent="0.35">
      <c r="A71" s="16">
        <f>A70+1</f>
        <v>24</v>
      </c>
      <c r="B71" s="100" t="s">
        <v>66</v>
      </c>
      <c r="C71" s="100"/>
      <c r="D71" s="90" t="str">
        <f>IFERROR(D70+'Einführung &amp; Erklärung'!$E$11,"")</f>
        <v/>
      </c>
      <c r="E71" s="91"/>
      <c r="F71" s="92"/>
      <c r="G71" s="101" t="str">
        <f>U60</f>
        <v>3 .Gruppe B</v>
      </c>
      <c r="H71" s="102"/>
      <c r="I71" s="102"/>
      <c r="J71" s="102"/>
      <c r="K71" s="102"/>
      <c r="L71" s="102"/>
      <c r="M71" s="102"/>
      <c r="N71" s="102"/>
      <c r="O71" s="17" t="s">
        <v>10</v>
      </c>
      <c r="P71" s="102" t="str">
        <f>U61</f>
        <v>3 .Gruppe D</v>
      </c>
      <c r="Q71" s="102"/>
      <c r="R71" s="102"/>
      <c r="S71" s="102"/>
      <c r="T71" s="102"/>
      <c r="U71" s="102"/>
      <c r="V71" s="102"/>
      <c r="W71" s="103"/>
      <c r="X71" s="104"/>
      <c r="Y71" s="105"/>
      <c r="Z71" s="105"/>
      <c r="AA71" s="17" t="s">
        <v>11</v>
      </c>
      <c r="AB71" s="105"/>
      <c r="AC71" s="105"/>
      <c r="AD71" s="105"/>
      <c r="AE71" s="101" t="str">
        <f t="shared" si="15"/>
        <v>3 .Gruppe A</v>
      </c>
      <c r="AF71" s="102"/>
      <c r="AG71" s="102"/>
      <c r="AH71" s="103"/>
      <c r="AI71" s="18"/>
      <c r="AK71" s="146" t="str">
        <f t="shared" si="11"/>
        <v/>
      </c>
      <c r="AM71" s="146" t="str">
        <f t="shared" si="12"/>
        <v/>
      </c>
      <c r="AO71" s="146" t="str">
        <f t="shared" si="13"/>
        <v/>
      </c>
      <c r="AQ71" s="146" t="str">
        <f t="shared" si="14"/>
        <v/>
      </c>
    </row>
    <row r="72" spans="1:46" x14ac:dyDescent="0.3">
      <c r="A72" s="15">
        <f>A71+1</f>
        <v>25</v>
      </c>
      <c r="B72" s="106" t="str">
        <f>B67</f>
        <v>E</v>
      </c>
      <c r="C72" s="106"/>
      <c r="D72" s="94" t="str">
        <f>IFERROR(D71+'Einführung &amp; Erklärung'!$E$11,"")</f>
        <v/>
      </c>
      <c r="E72" s="72"/>
      <c r="F72" s="75"/>
      <c r="G72" s="107" t="str">
        <f>P67</f>
        <v>2 .Gruppe D</v>
      </c>
      <c r="H72" s="108"/>
      <c r="I72" s="108"/>
      <c r="J72" s="108"/>
      <c r="K72" s="108"/>
      <c r="L72" s="108"/>
      <c r="M72" s="108"/>
      <c r="N72" s="108"/>
      <c r="O72" s="1" t="s">
        <v>10</v>
      </c>
      <c r="P72" s="108" t="str">
        <f t="shared" ref="P72:P77" si="17">G66</f>
        <v>1 .Gruppe A</v>
      </c>
      <c r="Q72" s="108"/>
      <c r="R72" s="108"/>
      <c r="S72" s="108"/>
      <c r="T72" s="108"/>
      <c r="U72" s="108"/>
      <c r="V72" s="108"/>
      <c r="W72" s="109"/>
      <c r="X72" s="110"/>
      <c r="Y72" s="111"/>
      <c r="Z72" s="111"/>
      <c r="AA72" s="1" t="s">
        <v>11</v>
      </c>
      <c r="AB72" s="111"/>
      <c r="AC72" s="111"/>
      <c r="AD72" s="111"/>
      <c r="AE72" s="107" t="str">
        <f t="shared" si="15"/>
        <v>3 .Gruppe B</v>
      </c>
      <c r="AF72" s="108"/>
      <c r="AG72" s="108"/>
      <c r="AH72" s="109"/>
      <c r="AI72" s="13"/>
      <c r="AK72" s="146" t="str">
        <f t="shared" si="11"/>
        <v/>
      </c>
      <c r="AM72" s="146" t="str">
        <f t="shared" si="12"/>
        <v/>
      </c>
      <c r="AO72" s="146" t="str">
        <f t="shared" si="13"/>
        <v/>
      </c>
      <c r="AQ72" s="146" t="str">
        <f t="shared" si="14"/>
        <v/>
      </c>
    </row>
    <row r="73" spans="1:46" ht="15" thickBot="1" x14ac:dyDescent="0.35">
      <c r="A73" s="16">
        <f t="shared" si="16"/>
        <v>26</v>
      </c>
      <c r="B73" s="100" t="str">
        <f>B72</f>
        <v>E</v>
      </c>
      <c r="C73" s="100"/>
      <c r="D73" s="90" t="str">
        <f>IFERROR(D72+'Einführung &amp; Erklärung'!$E$11,"")</f>
        <v/>
      </c>
      <c r="E73" s="91"/>
      <c r="F73" s="92"/>
      <c r="G73" s="101" t="str">
        <f>P66</f>
        <v>2 .Gruppe B</v>
      </c>
      <c r="H73" s="102"/>
      <c r="I73" s="102"/>
      <c r="J73" s="102"/>
      <c r="K73" s="102"/>
      <c r="L73" s="102"/>
      <c r="M73" s="102"/>
      <c r="N73" s="102"/>
      <c r="O73" s="17" t="s">
        <v>10</v>
      </c>
      <c r="P73" s="102" t="str">
        <f t="shared" si="17"/>
        <v>1 .Gruppe C</v>
      </c>
      <c r="Q73" s="102"/>
      <c r="R73" s="102"/>
      <c r="S73" s="102"/>
      <c r="T73" s="102"/>
      <c r="U73" s="102"/>
      <c r="V73" s="102"/>
      <c r="W73" s="103"/>
      <c r="X73" s="104"/>
      <c r="Y73" s="105"/>
      <c r="Z73" s="105"/>
      <c r="AA73" s="17" t="s">
        <v>11</v>
      </c>
      <c r="AB73" s="105"/>
      <c r="AC73" s="105"/>
      <c r="AD73" s="105"/>
      <c r="AE73" s="101" t="str">
        <f t="shared" si="15"/>
        <v>2 .Gruppe D</v>
      </c>
      <c r="AF73" s="102"/>
      <c r="AG73" s="102"/>
      <c r="AH73" s="103"/>
      <c r="AI73" s="18"/>
      <c r="AK73" s="146" t="str">
        <f t="shared" si="11"/>
        <v/>
      </c>
      <c r="AM73" s="146" t="str">
        <f t="shared" si="12"/>
        <v/>
      </c>
      <c r="AO73" s="146" t="str">
        <f t="shared" si="13"/>
        <v/>
      </c>
      <c r="AQ73" s="146" t="str">
        <f t="shared" si="14"/>
        <v/>
      </c>
    </row>
    <row r="74" spans="1:46" x14ac:dyDescent="0.3">
      <c r="A74" s="15">
        <f t="shared" si="16"/>
        <v>27</v>
      </c>
      <c r="B74" s="106" t="str">
        <f>B69</f>
        <v>F</v>
      </c>
      <c r="C74" s="106"/>
      <c r="D74" s="94" t="str">
        <f>IFERROR(D73+'Einführung &amp; Erklärung'!$E$11,"")</f>
        <v/>
      </c>
      <c r="E74" s="72"/>
      <c r="F74" s="75"/>
      <c r="G74" s="107" t="str">
        <f>P69</f>
        <v>1 .Gruppe D</v>
      </c>
      <c r="H74" s="108"/>
      <c r="I74" s="108"/>
      <c r="J74" s="108"/>
      <c r="K74" s="108"/>
      <c r="L74" s="108"/>
      <c r="M74" s="108"/>
      <c r="N74" s="108"/>
      <c r="O74" s="1" t="s">
        <v>10</v>
      </c>
      <c r="P74" s="108" t="str">
        <f t="shared" si="17"/>
        <v>2 .Gruppe A</v>
      </c>
      <c r="Q74" s="108"/>
      <c r="R74" s="108"/>
      <c r="S74" s="108"/>
      <c r="T74" s="108"/>
      <c r="U74" s="108"/>
      <c r="V74" s="108"/>
      <c r="W74" s="109"/>
      <c r="X74" s="110"/>
      <c r="Y74" s="111"/>
      <c r="Z74" s="111"/>
      <c r="AA74" s="1" t="s">
        <v>11</v>
      </c>
      <c r="AB74" s="111"/>
      <c r="AC74" s="111"/>
      <c r="AD74" s="111"/>
      <c r="AE74" s="107" t="str">
        <f t="shared" si="15"/>
        <v>2 .Gruppe B</v>
      </c>
      <c r="AF74" s="108"/>
      <c r="AG74" s="108"/>
      <c r="AH74" s="109"/>
      <c r="AI74" s="13"/>
      <c r="AK74" s="146" t="str">
        <f t="shared" si="11"/>
        <v/>
      </c>
      <c r="AM74" s="146" t="str">
        <f t="shared" si="12"/>
        <v/>
      </c>
      <c r="AO74" s="146" t="str">
        <f t="shared" si="13"/>
        <v/>
      </c>
      <c r="AQ74" s="146" t="str">
        <f t="shared" si="14"/>
        <v/>
      </c>
    </row>
    <row r="75" spans="1:46" ht="15" thickBot="1" x14ac:dyDescent="0.35">
      <c r="A75" s="19">
        <f t="shared" si="16"/>
        <v>28</v>
      </c>
      <c r="B75" s="85" t="str">
        <f>B74</f>
        <v>F</v>
      </c>
      <c r="C75" s="85"/>
      <c r="D75" s="90" t="str">
        <f>IFERROR(D74+'Einführung &amp; Erklärung'!$E$11,"")</f>
        <v/>
      </c>
      <c r="E75" s="91"/>
      <c r="F75" s="92"/>
      <c r="G75" s="87" t="str">
        <f>P68</f>
        <v>1 .Gruppe B</v>
      </c>
      <c r="H75" s="56"/>
      <c r="I75" s="56"/>
      <c r="J75" s="56"/>
      <c r="K75" s="56"/>
      <c r="L75" s="56"/>
      <c r="M75" s="56"/>
      <c r="N75" s="56"/>
      <c r="O75" s="4" t="s">
        <v>10</v>
      </c>
      <c r="P75" s="56" t="str">
        <f t="shared" si="17"/>
        <v>2 .Gruppe C</v>
      </c>
      <c r="Q75" s="56"/>
      <c r="R75" s="56"/>
      <c r="S75" s="56"/>
      <c r="T75" s="56"/>
      <c r="U75" s="56"/>
      <c r="V75" s="56"/>
      <c r="W75" s="57"/>
      <c r="X75" s="88"/>
      <c r="Y75" s="89"/>
      <c r="Z75" s="89"/>
      <c r="AA75" s="4" t="s">
        <v>11</v>
      </c>
      <c r="AB75" s="89"/>
      <c r="AC75" s="89"/>
      <c r="AD75" s="89"/>
      <c r="AE75" s="87" t="str">
        <f t="shared" si="15"/>
        <v>1 .Gruppe D</v>
      </c>
      <c r="AF75" s="56"/>
      <c r="AG75" s="56"/>
      <c r="AH75" s="57"/>
      <c r="AI75" s="14"/>
      <c r="AK75" s="146" t="str">
        <f t="shared" si="11"/>
        <v/>
      </c>
      <c r="AM75" s="146" t="str">
        <f t="shared" si="12"/>
        <v/>
      </c>
      <c r="AO75" s="146" t="str">
        <f t="shared" si="13"/>
        <v/>
      </c>
      <c r="AQ75" s="146" t="str">
        <f t="shared" si="14"/>
        <v/>
      </c>
    </row>
    <row r="76" spans="1:46" x14ac:dyDescent="0.3">
      <c r="A76" s="21">
        <f>A75+1</f>
        <v>29</v>
      </c>
      <c r="B76" s="93" t="str">
        <f>B70</f>
        <v>G</v>
      </c>
      <c r="C76" s="93"/>
      <c r="D76" s="94" t="str">
        <f>IFERROR(D75+'Einführung &amp; Erklärung'!$E$11,"")</f>
        <v/>
      </c>
      <c r="E76" s="72"/>
      <c r="F76" s="75"/>
      <c r="G76" s="95" t="str">
        <f>G62</f>
        <v>4 .Gruppe B</v>
      </c>
      <c r="H76" s="96"/>
      <c r="I76" s="96"/>
      <c r="J76" s="96"/>
      <c r="K76" s="96"/>
      <c r="L76" s="96"/>
      <c r="M76" s="96"/>
      <c r="N76" s="96"/>
      <c r="O76" s="22" t="s">
        <v>10</v>
      </c>
      <c r="P76" s="96" t="str">
        <f t="shared" si="17"/>
        <v>3 .Gruppe A</v>
      </c>
      <c r="Q76" s="96"/>
      <c r="R76" s="96"/>
      <c r="S76" s="96"/>
      <c r="T76" s="96"/>
      <c r="U76" s="96"/>
      <c r="V76" s="96"/>
      <c r="W76" s="97"/>
      <c r="X76" s="98"/>
      <c r="Y76" s="99"/>
      <c r="Z76" s="99"/>
      <c r="AA76" s="22" t="s">
        <v>11</v>
      </c>
      <c r="AB76" s="99"/>
      <c r="AC76" s="99"/>
      <c r="AD76" s="99"/>
      <c r="AE76" s="95" t="str">
        <f t="shared" si="15"/>
        <v>1 .Gruppe B</v>
      </c>
      <c r="AF76" s="96"/>
      <c r="AG76" s="96"/>
      <c r="AH76" s="97"/>
      <c r="AI76" s="23"/>
      <c r="AK76" s="146" t="str">
        <f t="shared" si="11"/>
        <v/>
      </c>
      <c r="AM76" s="146" t="str">
        <f t="shared" si="12"/>
        <v/>
      </c>
      <c r="AO76" s="146" t="str">
        <f t="shared" si="13"/>
        <v/>
      </c>
      <c r="AQ76" s="146" t="str">
        <f t="shared" si="14"/>
        <v/>
      </c>
    </row>
    <row r="77" spans="1:46" ht="15" thickBot="1" x14ac:dyDescent="0.35">
      <c r="A77" s="19">
        <f>A76+1</f>
        <v>30</v>
      </c>
      <c r="B77" s="85" t="str">
        <f>B71</f>
        <v>H</v>
      </c>
      <c r="C77" s="85"/>
      <c r="D77" s="90" t="str">
        <f>IFERROR(D76+'Einführung &amp; Erklärung'!$E$11,"")</f>
        <v/>
      </c>
      <c r="E77" s="91"/>
      <c r="F77" s="92"/>
      <c r="G77" s="87" t="str">
        <f>U62</f>
        <v>4 .Gruppe A</v>
      </c>
      <c r="H77" s="56"/>
      <c r="I77" s="56"/>
      <c r="J77" s="56"/>
      <c r="K77" s="56"/>
      <c r="L77" s="56"/>
      <c r="M77" s="56"/>
      <c r="N77" s="56"/>
      <c r="O77" s="4" t="s">
        <v>10</v>
      </c>
      <c r="P77" s="56" t="str">
        <f t="shared" si="17"/>
        <v>3 .Gruppe B</v>
      </c>
      <c r="Q77" s="56"/>
      <c r="R77" s="56"/>
      <c r="S77" s="56"/>
      <c r="T77" s="56"/>
      <c r="U77" s="56"/>
      <c r="V77" s="56"/>
      <c r="W77" s="57"/>
      <c r="X77" s="88"/>
      <c r="Y77" s="89"/>
      <c r="Z77" s="89"/>
      <c r="AA77" s="4" t="s">
        <v>11</v>
      </c>
      <c r="AB77" s="89"/>
      <c r="AC77" s="89"/>
      <c r="AD77" s="89"/>
      <c r="AE77" s="87" t="str">
        <f t="shared" si="15"/>
        <v>4 .Gruppe B</v>
      </c>
      <c r="AF77" s="56"/>
      <c r="AG77" s="56"/>
      <c r="AH77" s="57"/>
      <c r="AI77" s="14"/>
      <c r="AK77" s="146" t="str">
        <f t="shared" si="11"/>
        <v/>
      </c>
      <c r="AM77" s="146" t="str">
        <f t="shared" si="12"/>
        <v/>
      </c>
      <c r="AO77" s="146" t="str">
        <f t="shared" si="13"/>
        <v/>
      </c>
      <c r="AQ77" s="146" t="str">
        <f t="shared" si="14"/>
        <v/>
      </c>
    </row>
    <row r="78" spans="1:46" x14ac:dyDescent="0.3">
      <c r="A78" s="21">
        <f>A77+1</f>
        <v>31</v>
      </c>
      <c r="B78" s="93" t="str">
        <f>B72</f>
        <v>E</v>
      </c>
      <c r="C78" s="93"/>
      <c r="D78" s="94" t="str">
        <f>IFERROR(D77+'Einführung &amp; Erklärung'!$E$11,"")</f>
        <v/>
      </c>
      <c r="E78" s="72"/>
      <c r="F78" s="75"/>
      <c r="G78" s="95" t="str">
        <f>P73</f>
        <v>1 .Gruppe C</v>
      </c>
      <c r="H78" s="96"/>
      <c r="I78" s="96"/>
      <c r="J78" s="96"/>
      <c r="K78" s="96"/>
      <c r="L78" s="96"/>
      <c r="M78" s="96"/>
      <c r="N78" s="96"/>
      <c r="O78" s="22" t="s">
        <v>10</v>
      </c>
      <c r="P78" s="96" t="str">
        <f>P72</f>
        <v>1 .Gruppe A</v>
      </c>
      <c r="Q78" s="96"/>
      <c r="R78" s="96"/>
      <c r="S78" s="96"/>
      <c r="T78" s="96"/>
      <c r="U78" s="96"/>
      <c r="V78" s="96"/>
      <c r="W78" s="97"/>
      <c r="X78" s="98"/>
      <c r="Y78" s="99"/>
      <c r="Z78" s="99"/>
      <c r="AA78" s="22" t="s">
        <v>11</v>
      </c>
      <c r="AB78" s="99"/>
      <c r="AC78" s="99"/>
      <c r="AD78" s="99"/>
      <c r="AE78" s="95" t="str">
        <f t="shared" si="15"/>
        <v>4 .Gruppe A</v>
      </c>
      <c r="AF78" s="96"/>
      <c r="AG78" s="96"/>
      <c r="AH78" s="97"/>
      <c r="AI78" s="23"/>
      <c r="AK78" s="146" t="str">
        <f t="shared" si="11"/>
        <v/>
      </c>
      <c r="AM78" s="146" t="str">
        <f t="shared" si="12"/>
        <v/>
      </c>
      <c r="AO78" s="146" t="str">
        <f t="shared" si="13"/>
        <v/>
      </c>
      <c r="AQ78" s="146" t="str">
        <f t="shared" si="14"/>
        <v/>
      </c>
    </row>
    <row r="79" spans="1:46" ht="15" thickBot="1" x14ac:dyDescent="0.35">
      <c r="A79" s="16">
        <f t="shared" ref="A79:A82" si="18">A78+1</f>
        <v>32</v>
      </c>
      <c r="B79" s="100" t="str">
        <f>B78</f>
        <v>E</v>
      </c>
      <c r="C79" s="100"/>
      <c r="D79" s="90" t="str">
        <f>IFERROR(D78+'Einführung &amp; Erklärung'!$E$11,"")</f>
        <v/>
      </c>
      <c r="E79" s="91"/>
      <c r="F79" s="92"/>
      <c r="G79" s="101" t="str">
        <f>G73</f>
        <v>2 .Gruppe B</v>
      </c>
      <c r="H79" s="102"/>
      <c r="I79" s="102"/>
      <c r="J79" s="102"/>
      <c r="K79" s="102"/>
      <c r="L79" s="102"/>
      <c r="M79" s="102"/>
      <c r="N79" s="102"/>
      <c r="O79" s="17" t="s">
        <v>10</v>
      </c>
      <c r="P79" s="102" t="str">
        <f>G72</f>
        <v>2 .Gruppe D</v>
      </c>
      <c r="Q79" s="102"/>
      <c r="R79" s="102"/>
      <c r="S79" s="102"/>
      <c r="T79" s="102"/>
      <c r="U79" s="102"/>
      <c r="V79" s="102"/>
      <c r="W79" s="103"/>
      <c r="X79" s="104"/>
      <c r="Y79" s="105"/>
      <c r="Z79" s="105"/>
      <c r="AA79" s="17" t="s">
        <v>11</v>
      </c>
      <c r="AB79" s="105"/>
      <c r="AC79" s="105"/>
      <c r="AD79" s="105"/>
      <c r="AE79" s="101" t="str">
        <f t="shared" si="15"/>
        <v>1 .Gruppe C</v>
      </c>
      <c r="AF79" s="102"/>
      <c r="AG79" s="102"/>
      <c r="AH79" s="103"/>
      <c r="AI79" s="18"/>
      <c r="AK79" s="146" t="str">
        <f t="shared" si="11"/>
        <v/>
      </c>
      <c r="AM79" s="146" t="str">
        <f t="shared" si="12"/>
        <v/>
      </c>
      <c r="AO79" s="146" t="str">
        <f t="shared" si="13"/>
        <v/>
      </c>
      <c r="AQ79" s="146" t="str">
        <f t="shared" si="14"/>
        <v/>
      </c>
    </row>
    <row r="80" spans="1:46" x14ac:dyDescent="0.3">
      <c r="A80" s="15">
        <f t="shared" si="18"/>
        <v>33</v>
      </c>
      <c r="B80" s="106" t="str">
        <f>B75</f>
        <v>F</v>
      </c>
      <c r="C80" s="106"/>
      <c r="D80" s="94" t="str">
        <f>IFERROR(D79+'Einführung &amp; Erklärung'!$E$11,"")</f>
        <v/>
      </c>
      <c r="E80" s="72"/>
      <c r="F80" s="75"/>
      <c r="G80" s="107" t="str">
        <f>P75</f>
        <v>2 .Gruppe C</v>
      </c>
      <c r="H80" s="108"/>
      <c r="I80" s="108"/>
      <c r="J80" s="108"/>
      <c r="K80" s="108"/>
      <c r="L80" s="108"/>
      <c r="M80" s="108"/>
      <c r="N80" s="108"/>
      <c r="O80" s="1" t="s">
        <v>10</v>
      </c>
      <c r="P80" s="108" t="str">
        <f>P74</f>
        <v>2 .Gruppe A</v>
      </c>
      <c r="Q80" s="108"/>
      <c r="R80" s="108"/>
      <c r="S80" s="108"/>
      <c r="T80" s="108"/>
      <c r="U80" s="108"/>
      <c r="V80" s="108"/>
      <c r="W80" s="109"/>
      <c r="X80" s="110"/>
      <c r="Y80" s="111"/>
      <c r="Z80" s="111"/>
      <c r="AA80" s="1" t="s">
        <v>11</v>
      </c>
      <c r="AB80" s="111"/>
      <c r="AC80" s="111"/>
      <c r="AD80" s="111"/>
      <c r="AE80" s="107" t="str">
        <f t="shared" si="15"/>
        <v>2 .Gruppe B</v>
      </c>
      <c r="AF80" s="108"/>
      <c r="AG80" s="108"/>
      <c r="AH80" s="109"/>
      <c r="AI80" s="13"/>
      <c r="AK80" s="146" t="str">
        <f t="shared" si="11"/>
        <v/>
      </c>
      <c r="AM80" s="146" t="str">
        <f t="shared" si="12"/>
        <v/>
      </c>
      <c r="AO80" s="146" t="str">
        <f t="shared" si="13"/>
        <v/>
      </c>
      <c r="AQ80" s="146" t="str">
        <f t="shared" si="14"/>
        <v/>
      </c>
    </row>
    <row r="81" spans="1:43" ht="15" thickBot="1" x14ac:dyDescent="0.35">
      <c r="A81" s="19">
        <f t="shared" si="18"/>
        <v>34</v>
      </c>
      <c r="B81" s="85" t="str">
        <f>B80</f>
        <v>F</v>
      </c>
      <c r="C81" s="85"/>
      <c r="D81" s="90" t="str">
        <f>IFERROR(D80+'Einführung &amp; Erklärung'!$E$11,"")</f>
        <v/>
      </c>
      <c r="E81" s="91"/>
      <c r="F81" s="92"/>
      <c r="G81" s="87" t="str">
        <f>G75</f>
        <v>1 .Gruppe B</v>
      </c>
      <c r="H81" s="56"/>
      <c r="I81" s="56"/>
      <c r="J81" s="56"/>
      <c r="K81" s="56"/>
      <c r="L81" s="56"/>
      <c r="M81" s="56"/>
      <c r="N81" s="56"/>
      <c r="O81" s="4" t="s">
        <v>10</v>
      </c>
      <c r="P81" s="56" t="str">
        <f>G74</f>
        <v>1 .Gruppe D</v>
      </c>
      <c r="Q81" s="56"/>
      <c r="R81" s="56"/>
      <c r="S81" s="56"/>
      <c r="T81" s="56"/>
      <c r="U81" s="56"/>
      <c r="V81" s="56"/>
      <c r="W81" s="57"/>
      <c r="X81" s="88"/>
      <c r="Y81" s="89"/>
      <c r="Z81" s="89"/>
      <c r="AA81" s="4" t="s">
        <v>11</v>
      </c>
      <c r="AB81" s="89"/>
      <c r="AC81" s="89"/>
      <c r="AD81" s="89"/>
      <c r="AE81" s="87" t="str">
        <f t="shared" si="15"/>
        <v>2 .Gruppe C</v>
      </c>
      <c r="AF81" s="56"/>
      <c r="AG81" s="56"/>
      <c r="AH81" s="57"/>
      <c r="AI81" s="14"/>
      <c r="AK81" s="146" t="str">
        <f t="shared" si="11"/>
        <v/>
      </c>
      <c r="AM81" s="146" t="str">
        <f t="shared" si="12"/>
        <v/>
      </c>
      <c r="AO81" s="146" t="str">
        <f t="shared" si="13"/>
        <v/>
      </c>
      <c r="AQ81" s="146" t="str">
        <f t="shared" si="14"/>
        <v/>
      </c>
    </row>
    <row r="82" spans="1:43" x14ac:dyDescent="0.3">
      <c r="A82" s="21">
        <f t="shared" si="18"/>
        <v>35</v>
      </c>
      <c r="B82" s="93" t="str">
        <f>B76</f>
        <v>G</v>
      </c>
      <c r="C82" s="93"/>
      <c r="D82" s="94" t="str">
        <f>IFERROR(D81+'Einführung &amp; Erklärung'!$E$11,"")</f>
        <v/>
      </c>
      <c r="E82" s="72"/>
      <c r="F82" s="75"/>
      <c r="G82" s="95" t="str">
        <f>P70</f>
        <v>3 .Gruppe C</v>
      </c>
      <c r="H82" s="96"/>
      <c r="I82" s="96"/>
      <c r="J82" s="96"/>
      <c r="K82" s="96"/>
      <c r="L82" s="96"/>
      <c r="M82" s="96"/>
      <c r="N82" s="96"/>
      <c r="O82" s="22" t="s">
        <v>10</v>
      </c>
      <c r="P82" s="96" t="str">
        <f>G76</f>
        <v>4 .Gruppe B</v>
      </c>
      <c r="Q82" s="96"/>
      <c r="R82" s="96"/>
      <c r="S82" s="96"/>
      <c r="T82" s="96"/>
      <c r="U82" s="96"/>
      <c r="V82" s="96"/>
      <c r="W82" s="97"/>
      <c r="X82" s="98"/>
      <c r="Y82" s="99"/>
      <c r="Z82" s="99"/>
      <c r="AA82" s="22" t="s">
        <v>11</v>
      </c>
      <c r="AB82" s="99"/>
      <c r="AC82" s="99"/>
      <c r="AD82" s="99"/>
      <c r="AE82" s="95" t="str">
        <f t="shared" si="15"/>
        <v>1 .Gruppe B</v>
      </c>
      <c r="AF82" s="96"/>
      <c r="AG82" s="96"/>
      <c r="AH82" s="97"/>
      <c r="AI82" s="23"/>
      <c r="AK82" s="146" t="str">
        <f t="shared" si="11"/>
        <v/>
      </c>
      <c r="AM82" s="146" t="str">
        <f t="shared" si="12"/>
        <v/>
      </c>
      <c r="AO82" s="146" t="str">
        <f t="shared" si="13"/>
        <v/>
      </c>
      <c r="AQ82" s="146" t="str">
        <f t="shared" si="14"/>
        <v/>
      </c>
    </row>
    <row r="83" spans="1:43" ht="15" thickBot="1" x14ac:dyDescent="0.35">
      <c r="A83" s="20">
        <f>A82+1</f>
        <v>36</v>
      </c>
      <c r="B83" s="85" t="str">
        <f>B77</f>
        <v>H</v>
      </c>
      <c r="C83" s="85"/>
      <c r="D83" s="86" t="str">
        <f>IFERROR(D82+'Einführung &amp; Erklärung'!$E$11,"")</f>
        <v/>
      </c>
      <c r="E83" s="63"/>
      <c r="F83" s="64"/>
      <c r="G83" s="87" t="str">
        <f>P71</f>
        <v>3 .Gruppe D</v>
      </c>
      <c r="H83" s="56"/>
      <c r="I83" s="56"/>
      <c r="J83" s="56"/>
      <c r="K83" s="56"/>
      <c r="L83" s="56"/>
      <c r="M83" s="56"/>
      <c r="N83" s="56"/>
      <c r="O83" s="4" t="s">
        <v>10</v>
      </c>
      <c r="P83" s="56" t="str">
        <f>G77</f>
        <v>4 .Gruppe A</v>
      </c>
      <c r="Q83" s="56"/>
      <c r="R83" s="56"/>
      <c r="S83" s="56"/>
      <c r="T83" s="56"/>
      <c r="U83" s="56"/>
      <c r="V83" s="56"/>
      <c r="W83" s="57"/>
      <c r="X83" s="88"/>
      <c r="Y83" s="89"/>
      <c r="Z83" s="89"/>
      <c r="AA83" s="4" t="s">
        <v>11</v>
      </c>
      <c r="AB83" s="89"/>
      <c r="AC83" s="89"/>
      <c r="AD83" s="89"/>
      <c r="AE83" s="87" t="str">
        <f t="shared" si="15"/>
        <v>3 .Gruppe C</v>
      </c>
      <c r="AF83" s="56"/>
      <c r="AG83" s="56"/>
      <c r="AH83" s="57"/>
      <c r="AI83" s="14"/>
      <c r="AK83" s="146" t="str">
        <f t="shared" si="11"/>
        <v/>
      </c>
      <c r="AM83" s="146" t="str">
        <f t="shared" si="12"/>
        <v/>
      </c>
      <c r="AO83" s="146" t="str">
        <f t="shared" si="13"/>
        <v/>
      </c>
      <c r="AQ83" s="146" t="str">
        <f t="shared" si="14"/>
        <v/>
      </c>
    </row>
    <row r="84" spans="1:43" x14ac:dyDescent="0.3">
      <c r="D84"/>
      <c r="E84"/>
      <c r="F84"/>
    </row>
    <row r="85" spans="1:43" ht="15" thickBot="1" x14ac:dyDescent="0.35">
      <c r="D85" s="24"/>
    </row>
    <row r="86" spans="1:43" ht="15" thickBot="1" x14ac:dyDescent="0.35">
      <c r="A86" s="79" t="str">
        <f>F53</f>
        <v>Gruppe E</v>
      </c>
      <c r="B86" s="82"/>
      <c r="C86" s="82"/>
      <c r="D86" s="82"/>
      <c r="E86" s="82"/>
      <c r="F86" s="83"/>
      <c r="G86" s="80" t="s">
        <v>16</v>
      </c>
      <c r="H86" s="81"/>
      <c r="I86" s="80" t="s">
        <v>32</v>
      </c>
      <c r="J86" s="71"/>
      <c r="K86" s="79" t="s">
        <v>31</v>
      </c>
      <c r="L86" s="82"/>
      <c r="M86" s="82"/>
      <c r="N86" s="82"/>
      <c r="O86" s="83"/>
      <c r="P86" s="70" t="s">
        <v>17</v>
      </c>
      <c r="Q86" s="71"/>
      <c r="S86" s="80" t="str">
        <f>T53</f>
        <v>Gruppe F</v>
      </c>
      <c r="T86" s="84"/>
      <c r="U86" s="84"/>
      <c r="V86" s="84"/>
      <c r="W86" s="84"/>
      <c r="X86" s="71"/>
      <c r="Y86" s="80" t="s">
        <v>16</v>
      </c>
      <c r="Z86" s="81"/>
      <c r="AA86" s="80" t="str">
        <f>I86</f>
        <v>Siege</v>
      </c>
      <c r="AB86" s="71"/>
      <c r="AC86" s="79" t="str">
        <f>K86</f>
        <v>Treffer</v>
      </c>
      <c r="AD86" s="82"/>
      <c r="AE86" s="82"/>
      <c r="AF86" s="82"/>
      <c r="AG86" s="83"/>
      <c r="AH86" s="70" t="s">
        <v>17</v>
      </c>
      <c r="AI86" s="71"/>
    </row>
    <row r="87" spans="1:43" x14ac:dyDescent="0.3">
      <c r="A87" s="45"/>
      <c r="B87" s="72" t="str">
        <f>G54</f>
        <v>1 .Gruppe A</v>
      </c>
      <c r="C87" s="72"/>
      <c r="D87" s="72"/>
      <c r="E87" s="72"/>
      <c r="F87" s="73"/>
      <c r="G87" s="74">
        <f ca="1">SUM(SUMIF($G$66:$N$83,B87,$AO$66:$AO$83),SUMIF($P$66:$W$83,B87,$AQ$66:$AQ$83))</f>
        <v>0</v>
      </c>
      <c r="H87" s="75"/>
      <c r="I87" s="74">
        <f ca="1">SUM(SUMIF($G$66:$N$83,B87,$AK$66:$AK$83),SUMIF($P$66:$W$83,B87,$AM$66:$AM$83))</f>
        <v>0</v>
      </c>
      <c r="J87" s="75"/>
      <c r="K87" s="74">
        <f ca="1">SUM(SUMIF($G$66:$N$83,B87,$X$66:$Z$83),SUMIF($P$66:$W$83,B87,$AB$66:$AD$83))</f>
        <v>0</v>
      </c>
      <c r="L87" s="75"/>
      <c r="M87" s="1" t="s">
        <v>11</v>
      </c>
      <c r="N87" s="76">
        <f ca="1">SUM(SUMIF($P$66:$W$83,B87,$X$66:$Z$83),SUMIF($G$66:$N$83,B87,$AB$66:$AD$83))</f>
        <v>0</v>
      </c>
      <c r="O87" s="73"/>
      <c r="P87" s="77">
        <f ca="1">K87-N87</f>
        <v>0</v>
      </c>
      <c r="Q87" s="78"/>
      <c r="S87" s="45"/>
      <c r="T87" s="72" t="str">
        <f>U54</f>
        <v>2 .Gruppe A</v>
      </c>
      <c r="U87" s="72"/>
      <c r="V87" s="72"/>
      <c r="W87" s="72"/>
      <c r="X87" s="73"/>
      <c r="Y87" s="74">
        <f ca="1">SUM(SUMIF($G$66:$N$83,T87,$AO$66:$AO$83),SUMIF($P$66:$W$83,T87,$AQ$66:$AQ$83))</f>
        <v>0</v>
      </c>
      <c r="Z87" s="75"/>
      <c r="AA87" s="74">
        <f ca="1">SUM(SUMIF($G$66:$N$83,T87,$AK$66:$AK$83),SUMIF($P$66:$W$83,T87,$AM$66:$AM$83))</f>
        <v>0</v>
      </c>
      <c r="AB87" s="75"/>
      <c r="AC87" s="74">
        <f ca="1">SUM(SUMIF($G$66:$N$83,T87,$X$66:$Z$83),SUMIF($P$66:$W$83,T87,$AB$66:$AD$83))</f>
        <v>0</v>
      </c>
      <c r="AD87" s="75"/>
      <c r="AE87" s="1" t="s">
        <v>11</v>
      </c>
      <c r="AF87" s="76">
        <f ca="1">SUM(SUMIF($P$66:$W$83,T87,$X$66:$Z$83),SUMIF($G$66:$N$83,T87,$AB$66:$AD$83))</f>
        <v>0</v>
      </c>
      <c r="AG87" s="73"/>
      <c r="AH87" s="77">
        <f ca="1">AC87-AF87</f>
        <v>0</v>
      </c>
      <c r="AI87" s="78"/>
    </row>
    <row r="88" spans="1:43" x14ac:dyDescent="0.3">
      <c r="A88" s="46"/>
      <c r="B88" s="69" t="str">
        <f>G55</f>
        <v>2 .Gruppe B</v>
      </c>
      <c r="C88" s="69"/>
      <c r="D88" s="69"/>
      <c r="E88" s="69"/>
      <c r="F88" s="60"/>
      <c r="G88" s="58">
        <f ca="1">SUM(SUMIF($G$66:$N$83,B88,$AO$66:$AO$83),SUMIF($P$66:$W$83,B88,$AQ$66:$AQ$83))</f>
        <v>0</v>
      </c>
      <c r="H88" s="52"/>
      <c r="I88" s="58">
        <f ca="1">SUM(SUMIF($G$66:$N$83,B88,$AK$66:$AK$83),SUMIF($P$66:$W$83,B88,$AM$66:$AM$83))</f>
        <v>0</v>
      </c>
      <c r="J88" s="52"/>
      <c r="K88" s="58">
        <f ca="1">SUM(SUMIF($G$66:$N$83,B88,$X$66:$Z$83),SUMIF($P$66:$W$83,B88,$AB$66:$AD$83))</f>
        <v>0</v>
      </c>
      <c r="L88" s="52"/>
      <c r="M88" s="3" t="s">
        <v>11</v>
      </c>
      <c r="N88" s="59">
        <f ca="1">SUM(SUMIF($P$66:$W$83,B88,$X$66:$Z$83),SUMIF($G$66:$N$83,B88,$AB$66:$AD$83))</f>
        <v>0</v>
      </c>
      <c r="O88" s="60"/>
      <c r="P88" s="61">
        <f ca="1">K88-N88</f>
        <v>0</v>
      </c>
      <c r="Q88" s="62"/>
      <c r="S88" s="46"/>
      <c r="T88" s="69" t="str">
        <f>U55</f>
        <v>1 .Gruppe B</v>
      </c>
      <c r="U88" s="69"/>
      <c r="V88" s="69"/>
      <c r="W88" s="69"/>
      <c r="X88" s="60"/>
      <c r="Y88" s="58">
        <f ca="1">SUM(SUMIF($G$66:$N$83,T88,$AO$66:$AO$83),SUMIF($P$66:$W$83,T88,$AQ$66:$AQ$83))</f>
        <v>0</v>
      </c>
      <c r="Z88" s="52"/>
      <c r="AA88" s="58">
        <f ca="1">SUM(SUMIF($G$66:$N$83,T88,$AK$66:$AK$83),SUMIF($P$66:$W$83,T88,$AM$66:$AM$83))</f>
        <v>0</v>
      </c>
      <c r="AB88" s="52"/>
      <c r="AC88" s="58">
        <f ca="1">SUM(SUMIF($G$66:$N$83,T88,$X$66:$Z$83),SUMIF($P$66:$W$83,T88,$AB$66:$AD$83))</f>
        <v>0</v>
      </c>
      <c r="AD88" s="52"/>
      <c r="AE88" s="3" t="s">
        <v>11</v>
      </c>
      <c r="AF88" s="59">
        <f ca="1">SUM(SUMIF($P$66:$W$83,T88,$X$66:$Z$83),SUMIF($G$66:$N$83,T88,$AB$66:$AD$83))</f>
        <v>0</v>
      </c>
      <c r="AG88" s="60"/>
      <c r="AH88" s="61">
        <f ca="1">AC88-AF88</f>
        <v>0</v>
      </c>
      <c r="AI88" s="62"/>
    </row>
    <row r="89" spans="1:43" x14ac:dyDescent="0.3">
      <c r="A89" s="46"/>
      <c r="B89" s="69" t="str">
        <f>G56</f>
        <v>1 .Gruppe C</v>
      </c>
      <c r="C89" s="69"/>
      <c r="D89" s="69"/>
      <c r="E89" s="69"/>
      <c r="F89" s="60"/>
      <c r="G89" s="58">
        <f ca="1">SUM(SUMIF($G$66:$N$83,B89,$AO$66:$AO$83),SUMIF($P$66:$W$83,B89,$AQ$66:$AQ$83))</f>
        <v>0</v>
      </c>
      <c r="H89" s="52"/>
      <c r="I89" s="58">
        <f ca="1">SUM(SUMIF($G$66:$N$83,B89,$AK$66:$AK$83),SUMIF($P$66:$W$83,B89,$AM$66:$AM$83))</f>
        <v>0</v>
      </c>
      <c r="J89" s="52"/>
      <c r="K89" s="58">
        <f ca="1">SUM(SUMIF($G$66:$N$83,B89,$X$66:$Z$83),SUMIF($P$66:$W$83,B89,$AB$66:$AD$83))</f>
        <v>0</v>
      </c>
      <c r="L89" s="52"/>
      <c r="M89" s="3" t="s">
        <v>11</v>
      </c>
      <c r="N89" s="59">
        <f ca="1">SUM(SUMIF($P$66:$W$83,B89,$X$66:$Z$83),SUMIF($G$66:$N$83,B89,$AB$66:$AD$83))</f>
        <v>0</v>
      </c>
      <c r="O89" s="60"/>
      <c r="P89" s="61">
        <f ca="1">K89-N89</f>
        <v>0</v>
      </c>
      <c r="Q89" s="62"/>
      <c r="S89" s="46"/>
      <c r="T89" s="69" t="str">
        <f>U56</f>
        <v>2 .Gruppe C</v>
      </c>
      <c r="U89" s="69"/>
      <c r="V89" s="69"/>
      <c r="W89" s="69"/>
      <c r="X89" s="60"/>
      <c r="Y89" s="58">
        <f ca="1">SUM(SUMIF($G$66:$N$83,T89,$AO$66:$AO$83),SUMIF($P$66:$W$83,T89,$AQ$66:$AQ$83))</f>
        <v>0</v>
      </c>
      <c r="Z89" s="52"/>
      <c r="AA89" s="58">
        <f ca="1">SUM(SUMIF($G$66:$N$83,T89,$AK$66:$AK$83),SUMIF($P$66:$W$83,T89,$AM$66:$AM$83))</f>
        <v>0</v>
      </c>
      <c r="AB89" s="52"/>
      <c r="AC89" s="58">
        <f ca="1">SUM(SUMIF($G$66:$N$83,T89,$X$66:$Z$83),SUMIF($P$66:$W$83,T89,$AB$66:$AD$83))</f>
        <v>0</v>
      </c>
      <c r="AD89" s="52"/>
      <c r="AE89" s="3" t="s">
        <v>11</v>
      </c>
      <c r="AF89" s="59">
        <f ca="1">SUM(SUMIF($P$66:$W$83,T89,$X$66:$Z$83),SUMIF($G$66:$N$83,T89,$AB$66:$AD$83))</f>
        <v>0</v>
      </c>
      <c r="AG89" s="60"/>
      <c r="AH89" s="61">
        <f ca="1">AC89-AF89</f>
        <v>0</v>
      </c>
      <c r="AI89" s="62"/>
    </row>
    <row r="90" spans="1:43" ht="15" thickBot="1" x14ac:dyDescent="0.35">
      <c r="A90" s="47"/>
      <c r="B90" s="63" t="str">
        <f>G57</f>
        <v>2 .Gruppe D</v>
      </c>
      <c r="C90" s="63"/>
      <c r="D90" s="63"/>
      <c r="E90" s="63"/>
      <c r="F90" s="64"/>
      <c r="G90" s="65">
        <f ca="1">SUM(SUMIF($G$66:$N$83,B90,$AO$66:$AO$83),SUMIF($P$66:$W$83,B90,$AQ$66:$AQ$83))</f>
        <v>0</v>
      </c>
      <c r="H90" s="55"/>
      <c r="I90" s="65">
        <f ca="1">SUM(SUMIF($G$66:$N$83,B90,$AK$66:$AK$83),SUMIF($P$66:$W$83,B90,$AM$66:$AM$83))</f>
        <v>0</v>
      </c>
      <c r="J90" s="55"/>
      <c r="K90" s="65">
        <f ca="1">SUM(SUMIF($G$66:$N$83,B90,$X$66:$Z$83),SUMIF($P$66:$W$83,B90,$AB$66:$AD$83))</f>
        <v>0</v>
      </c>
      <c r="L90" s="55"/>
      <c r="M90" s="4" t="s">
        <v>11</v>
      </c>
      <c r="N90" s="66">
        <f ca="1">SUM(SUMIF($P$66:$W$83,B90,$X$66:$Z$83),SUMIF($G$66:$N$83,B90,$AB$66:$AD$83))</f>
        <v>0</v>
      </c>
      <c r="O90" s="64"/>
      <c r="P90" s="67">
        <f ca="1">K90-N90</f>
        <v>0</v>
      </c>
      <c r="Q90" s="68"/>
      <c r="S90" s="47"/>
      <c r="T90" s="63" t="str">
        <f>U57</f>
        <v>1 .Gruppe D</v>
      </c>
      <c r="U90" s="63"/>
      <c r="V90" s="63"/>
      <c r="W90" s="63"/>
      <c r="X90" s="64"/>
      <c r="Y90" s="65">
        <f ca="1">SUM(SUMIF($G$66:$N$83,T90,$AO$66:$AO$83),SUMIF($P$66:$W$83,T90,$AQ$66:$AQ$83))</f>
        <v>0</v>
      </c>
      <c r="Z90" s="55"/>
      <c r="AA90" s="65">
        <f ca="1">SUM(SUMIF($G$66:$N$83,T90,$AK$66:$AK$83),SUMIF($P$66:$W$83,T90,$AM$66:$AM$83))</f>
        <v>0</v>
      </c>
      <c r="AB90" s="55"/>
      <c r="AC90" s="65">
        <f ca="1">SUM(SUMIF($G$66:$N$83,T90,$X$66:$Z$83),SUMIF($P$66:$W$83,T90,$AB$66:$AD$83))</f>
        <v>0</v>
      </c>
      <c r="AD90" s="55"/>
      <c r="AE90" s="4" t="s">
        <v>11</v>
      </c>
      <c r="AF90" s="66">
        <f ca="1">SUM(SUMIF($P$66:$W$83,T90,$X$66:$Z$83),SUMIF($G$66:$N$83,T90,$AB$66:$AD$83))</f>
        <v>0</v>
      </c>
      <c r="AG90" s="64"/>
      <c r="AH90" s="67">
        <f ca="1">AC90-AF90</f>
        <v>0</v>
      </c>
      <c r="AI90" s="68"/>
    </row>
    <row r="91" spans="1:43" ht="15" thickBot="1" x14ac:dyDescent="0.35">
      <c r="P91" s="25"/>
      <c r="Q91" s="25"/>
      <c r="AH91" s="25"/>
      <c r="AI91" s="25"/>
    </row>
    <row r="92" spans="1:43" ht="15" thickBot="1" x14ac:dyDescent="0.35">
      <c r="A92" s="79" t="str">
        <f>F59</f>
        <v>Gruppe G</v>
      </c>
      <c r="B92" s="79"/>
      <c r="C92" s="79"/>
      <c r="D92" s="79"/>
      <c r="E92" s="79"/>
      <c r="F92" s="79"/>
      <c r="G92" s="80" t="s">
        <v>16</v>
      </c>
      <c r="H92" s="81"/>
      <c r="I92" s="80" t="str">
        <f>I86</f>
        <v>Siege</v>
      </c>
      <c r="J92" s="71"/>
      <c r="K92" s="79" t="str">
        <f>AC86</f>
        <v>Treffer</v>
      </c>
      <c r="L92" s="82"/>
      <c r="M92" s="82"/>
      <c r="N92" s="82"/>
      <c r="O92" s="83"/>
      <c r="P92" s="70" t="s">
        <v>17</v>
      </c>
      <c r="Q92" s="71"/>
      <c r="S92" s="80" t="str">
        <f>T59</f>
        <v>Gruppe H</v>
      </c>
      <c r="T92" s="84"/>
      <c r="U92" s="84"/>
      <c r="V92" s="84"/>
      <c r="W92" s="84"/>
      <c r="X92" s="71"/>
      <c r="Y92" s="80" t="s">
        <v>16</v>
      </c>
      <c r="Z92" s="81"/>
      <c r="AA92" s="80" t="str">
        <f>I92</f>
        <v>Siege</v>
      </c>
      <c r="AB92" s="71"/>
      <c r="AC92" s="79" t="str">
        <f>K92</f>
        <v>Treffer</v>
      </c>
      <c r="AD92" s="82"/>
      <c r="AE92" s="82"/>
      <c r="AF92" s="82"/>
      <c r="AG92" s="83"/>
      <c r="AH92" s="70" t="s">
        <v>17</v>
      </c>
      <c r="AI92" s="71"/>
    </row>
    <row r="93" spans="1:43" x14ac:dyDescent="0.3">
      <c r="A93" s="45"/>
      <c r="B93" s="72" t="str">
        <f>G60</f>
        <v>3 .Gruppe A</v>
      </c>
      <c r="C93" s="72"/>
      <c r="D93" s="72"/>
      <c r="E93" s="72"/>
      <c r="F93" s="73"/>
      <c r="G93" s="74">
        <f ca="1">SUM(SUMIF($G$66:$N$83,B93,$AO$66:$AO$83),SUMIF($P$66:$W$83,B93,$AQ$66:$AQ$83))</f>
        <v>0</v>
      </c>
      <c r="H93" s="75"/>
      <c r="I93" s="74">
        <f ca="1">SUM(SUMIF($G$66:$N$83,B93,$AK$66:$AK$83),SUMIF($P$66:$W$83,B93,$AM$66:$AM$83))</f>
        <v>0</v>
      </c>
      <c r="J93" s="75"/>
      <c r="K93" s="74">
        <f ca="1">SUM(SUMIF($G$66:$N$83,B93,$X$66:$Z$83),SUMIF($P$66:$W$83,B93,$AB$66:$AD$83))</f>
        <v>0</v>
      </c>
      <c r="L93" s="75"/>
      <c r="M93" s="1" t="s">
        <v>11</v>
      </c>
      <c r="N93" s="76">
        <f ca="1">SUM(SUMIF($P$66:$W$83,B93,$X$66:$Z$83),SUMIF($G$66:$N$83,B93,$AB$66:$AD$83))</f>
        <v>0</v>
      </c>
      <c r="O93" s="73"/>
      <c r="P93" s="77">
        <f ca="1">K93-N93</f>
        <v>0</v>
      </c>
      <c r="Q93" s="78"/>
      <c r="S93" s="45"/>
      <c r="T93" s="72" t="str">
        <f>U60</f>
        <v>3 .Gruppe B</v>
      </c>
      <c r="U93" s="72"/>
      <c r="V93" s="72"/>
      <c r="W93" s="72"/>
      <c r="X93" s="73"/>
      <c r="Y93" s="74">
        <f ca="1">SUM(SUMIF($G$66:$N$83,T93,$AO$66:$AO$83),SUMIF($P$66:$W$83,T93,$AQ$66:$AQ$83))</f>
        <v>0</v>
      </c>
      <c r="Z93" s="75"/>
      <c r="AA93" s="74">
        <f ca="1">SUM(SUMIF($G$66:$N$83,T93,$AK$66:$AK$83),SUMIF($P$66:$W$83,T93,$AM$66:$AM$83))</f>
        <v>0</v>
      </c>
      <c r="AB93" s="75"/>
      <c r="AC93" s="74">
        <f ca="1">SUM(SUMIF($G$66:$N$83,T93,$X$66:$Z$83),SUMIF($P$66:$W$83,T93,$AB$66:$AD$83))</f>
        <v>0</v>
      </c>
      <c r="AD93" s="75"/>
      <c r="AE93" s="1" t="s">
        <v>11</v>
      </c>
      <c r="AF93" s="76">
        <f ca="1">SUM(SUMIF($P$66:$W$83,T93,$X$66:$Z$83),SUMIF($G$66:$N$83,T93,$AB$66:$AD$83))</f>
        <v>0</v>
      </c>
      <c r="AG93" s="73"/>
      <c r="AH93" s="77">
        <f ca="1">AC93-AF93</f>
        <v>0</v>
      </c>
      <c r="AI93" s="78"/>
    </row>
    <row r="94" spans="1:43" x14ac:dyDescent="0.3">
      <c r="A94" s="46"/>
      <c r="B94" s="69" t="str">
        <f>G61</f>
        <v>3 .Gruppe C</v>
      </c>
      <c r="C94" s="69"/>
      <c r="D94" s="69"/>
      <c r="E94" s="69"/>
      <c r="F94" s="60"/>
      <c r="G94" s="58">
        <f ca="1">SUM(SUMIF($G$66:$N$83,B94,$AO$66:$AO$83),SUMIF($P$66:$W$83,B94,$AQ$66:$AQ$83))</f>
        <v>0</v>
      </c>
      <c r="H94" s="52"/>
      <c r="I94" s="58">
        <f ca="1">SUM(SUMIF($G$66:$N$83,B94,$AK$66:$AK$83),SUMIF($P$66:$W$83,B94,$AM$66:$AM$83))</f>
        <v>0</v>
      </c>
      <c r="J94" s="52"/>
      <c r="K94" s="58">
        <f ca="1">SUM(SUMIF($G$66:$N$83,B94,$X$66:$Z$83),SUMIF($P$66:$W$83,B94,$AB$66:$AD$83))</f>
        <v>0</v>
      </c>
      <c r="L94" s="52"/>
      <c r="M94" s="3" t="s">
        <v>11</v>
      </c>
      <c r="N94" s="59">
        <f ca="1">SUM(SUMIF($P$66:$W$83,B94,$X$66:$Z$83),SUMIF($G$66:$N$83,B94,$AB$66:$AD$83))</f>
        <v>0</v>
      </c>
      <c r="O94" s="60"/>
      <c r="P94" s="61">
        <f ca="1">K94-N94</f>
        <v>0</v>
      </c>
      <c r="Q94" s="62"/>
      <c r="S94" s="46"/>
      <c r="T94" s="69" t="str">
        <f>U61</f>
        <v>3 .Gruppe D</v>
      </c>
      <c r="U94" s="69"/>
      <c r="V94" s="69"/>
      <c r="W94" s="69"/>
      <c r="X94" s="60"/>
      <c r="Y94" s="58">
        <f ca="1">SUM(SUMIF($G$66:$N$83,T94,$AO$66:$AO$83),SUMIF($P$66:$W$83,T94,$AQ$66:$AQ$83))</f>
        <v>0</v>
      </c>
      <c r="Z94" s="52"/>
      <c r="AA94" s="58">
        <f ca="1">SUM(SUMIF($G$66:$N$83,T94,$AK$66:$AK$83),SUMIF($P$66:$W$83,T94,$AM$66:$AM$83))</f>
        <v>0</v>
      </c>
      <c r="AB94" s="52"/>
      <c r="AC94" s="58">
        <f ca="1">SUM(SUMIF($G$66:$N$83,T94,$X$66:$Z$83),SUMIF($P$66:$W$83,T94,$AB$66:$AD$83))</f>
        <v>0</v>
      </c>
      <c r="AD94" s="52"/>
      <c r="AE94" s="3" t="s">
        <v>11</v>
      </c>
      <c r="AF94" s="59">
        <f ca="1">SUM(SUMIF($P$66:$W$83,T94,$X$66:$Z$83),SUMIF($G$66:$N$83,T94,$AB$66:$AD$83))</f>
        <v>0</v>
      </c>
      <c r="AG94" s="60"/>
      <c r="AH94" s="61">
        <f ca="1">AC94-AF94</f>
        <v>0</v>
      </c>
      <c r="AI94" s="62"/>
    </row>
    <row r="95" spans="1:43" ht="15" thickBot="1" x14ac:dyDescent="0.35">
      <c r="A95" s="47"/>
      <c r="B95" s="63" t="str">
        <f>G62</f>
        <v>4 .Gruppe B</v>
      </c>
      <c r="C95" s="63"/>
      <c r="D95" s="63"/>
      <c r="E95" s="63"/>
      <c r="F95" s="64"/>
      <c r="G95" s="65">
        <f ca="1">SUM(SUMIF($G$66:$N$83,B95,$AO$66:$AO$83),SUMIF($P$66:$W$83,B95,$AQ$66:$AQ$83))</f>
        <v>0</v>
      </c>
      <c r="H95" s="55"/>
      <c r="I95" s="65">
        <f ca="1">SUM(SUMIF($G$66:$N$83,B95,$AK$66:$AK$83),SUMIF($P$66:$W$83,B95,$AM$66:$AM$83))</f>
        <v>0</v>
      </c>
      <c r="J95" s="55"/>
      <c r="K95" s="65">
        <f ca="1">SUM(SUMIF($G$66:$N$83,B95,$X$66:$Z$83),SUMIF($P$66:$W$83,B95,$AB$66:$AD$83))</f>
        <v>0</v>
      </c>
      <c r="L95" s="55"/>
      <c r="M95" s="4" t="s">
        <v>11</v>
      </c>
      <c r="N95" s="66">
        <f ca="1">SUM(SUMIF($P$66:$W$83,B95,$X$66:$Z$83),SUMIF($G$66:$N$83,B95,$AB$66:$AD$83))</f>
        <v>0</v>
      </c>
      <c r="O95" s="64"/>
      <c r="P95" s="67">
        <f ca="1">K95-N95</f>
        <v>0</v>
      </c>
      <c r="Q95" s="68"/>
      <c r="S95" s="47"/>
      <c r="T95" s="63" t="str">
        <f>U62</f>
        <v>4 .Gruppe A</v>
      </c>
      <c r="U95" s="63"/>
      <c r="V95" s="63"/>
      <c r="W95" s="63"/>
      <c r="X95" s="64"/>
      <c r="Y95" s="65">
        <f ca="1">SUM(SUMIF($G$66:$N$83,T95,$AO$66:$AO$83),SUMIF($P$66:$W$83,T95,$AQ$66:$AQ$83))</f>
        <v>0</v>
      </c>
      <c r="Z95" s="55"/>
      <c r="AA95" s="65">
        <f ca="1">SUM(SUMIF($G$66:$N$83,T95,$AK$66:$AK$83),SUMIF($P$66:$W$83,T95,$AM$66:$AM$83))</f>
        <v>0</v>
      </c>
      <c r="AB95" s="55"/>
      <c r="AC95" s="65">
        <f ca="1">SUM(SUMIF($G$66:$N$83,T95,$X$66:$Z$83),SUMIF($P$66:$W$83,T95,$AB$66:$AD$83))</f>
        <v>0</v>
      </c>
      <c r="AD95" s="55"/>
      <c r="AE95" s="4" t="s">
        <v>11</v>
      </c>
      <c r="AF95" s="66">
        <f ca="1">SUM(SUMIF($P$66:$W$83,T95,$X$66:$Z$83),SUMIF($G$66:$N$83,T95,$AB$66:$AD$83))</f>
        <v>0</v>
      </c>
      <c r="AG95" s="64"/>
      <c r="AH95" s="67">
        <f ca="1">AC95-AF95</f>
        <v>0</v>
      </c>
      <c r="AI95" s="68"/>
    </row>
    <row r="96" spans="1:43" x14ac:dyDescent="0.3">
      <c r="P96" s="25"/>
      <c r="Q96" s="25"/>
      <c r="AH96" s="25"/>
      <c r="AI96" s="25"/>
    </row>
    <row r="97" spans="1:35" x14ac:dyDescent="0.3">
      <c r="P97" s="25"/>
      <c r="Q97" s="25"/>
      <c r="AH97" s="25"/>
      <c r="AI97" s="25"/>
    </row>
    <row r="98" spans="1:35" x14ac:dyDescent="0.3">
      <c r="P98" s="25"/>
      <c r="Q98" s="25"/>
      <c r="AH98" s="25"/>
      <c r="AI98" s="25"/>
    </row>
    <row r="99" spans="1:35" x14ac:dyDescent="0.3">
      <c r="P99" s="25"/>
      <c r="Q99" s="25"/>
      <c r="AH99" s="25"/>
      <c r="AI99" s="25"/>
    </row>
    <row r="100" spans="1:35" x14ac:dyDescent="0.3">
      <c r="P100" s="25"/>
      <c r="Q100" s="25"/>
      <c r="AH100" s="25"/>
      <c r="AI100" s="25"/>
    </row>
    <row r="101" spans="1:35" ht="18" x14ac:dyDescent="0.3">
      <c r="A101" s="112" t="s">
        <v>35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</row>
    <row r="102" spans="1:35" ht="15" thickBot="1" x14ac:dyDescent="0.35"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5" ht="15" thickBot="1" x14ac:dyDescent="0.35">
      <c r="A103" s="11" t="s">
        <v>6</v>
      </c>
      <c r="B103" s="130" t="s">
        <v>7</v>
      </c>
      <c r="C103" s="130"/>
      <c r="D103" s="70" t="s">
        <v>8</v>
      </c>
      <c r="E103" s="84"/>
      <c r="F103" s="81"/>
      <c r="G103" s="79" t="s">
        <v>9</v>
      </c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3"/>
      <c r="X103" s="79" t="s">
        <v>12</v>
      </c>
      <c r="Y103" s="82"/>
      <c r="Z103" s="82"/>
      <c r="AA103" s="82"/>
      <c r="AB103" s="82"/>
      <c r="AC103" s="82"/>
      <c r="AD103" s="82"/>
      <c r="AE103" s="79" t="s">
        <v>30</v>
      </c>
      <c r="AF103" s="82"/>
      <c r="AG103" s="82"/>
      <c r="AH103" s="83"/>
      <c r="AI103" s="12"/>
    </row>
    <row r="104" spans="1:35" x14ac:dyDescent="0.3">
      <c r="A104" s="15">
        <f>A83+1</f>
        <v>37</v>
      </c>
      <c r="B104" s="106" t="s">
        <v>67</v>
      </c>
      <c r="C104" s="106"/>
      <c r="D104" s="94" t="str">
        <f>IFERROR(D83+AP1+'Einführung &amp; Erklärung'!$E$11,"")</f>
        <v/>
      </c>
      <c r="E104" s="72"/>
      <c r="F104" s="75"/>
      <c r="G104" s="107" t="str">
        <f>IFERROR(VLOOKUP(1,A87:F90,2,0),"1. "&amp;A86)</f>
        <v>1. Gruppe E</v>
      </c>
      <c r="H104" s="108"/>
      <c r="I104" s="108"/>
      <c r="J104" s="108"/>
      <c r="K104" s="108"/>
      <c r="L104" s="108"/>
      <c r="M104" s="108"/>
      <c r="N104" s="108"/>
      <c r="O104" s="1" t="s">
        <v>10</v>
      </c>
      <c r="P104" s="108" t="str">
        <f>IFERROR(VLOOKUP(2,S87:X90,2,0),"2. "&amp;S86)</f>
        <v>2. Gruppe F</v>
      </c>
      <c r="Q104" s="108"/>
      <c r="R104" s="108"/>
      <c r="S104" s="108"/>
      <c r="T104" s="108"/>
      <c r="U104" s="108"/>
      <c r="V104" s="108"/>
      <c r="W104" s="109"/>
      <c r="X104" s="110"/>
      <c r="Y104" s="111"/>
      <c r="Z104" s="111"/>
      <c r="AA104" s="1" t="s">
        <v>11</v>
      </c>
      <c r="AB104" s="111"/>
      <c r="AC104" s="111"/>
      <c r="AD104" s="111"/>
      <c r="AE104" s="107" t="str">
        <f>G83</f>
        <v>3 .Gruppe D</v>
      </c>
      <c r="AF104" s="108"/>
      <c r="AG104" s="108"/>
      <c r="AH104" s="109"/>
      <c r="AI104" s="13"/>
    </row>
    <row r="105" spans="1:35" ht="15" thickBot="1" x14ac:dyDescent="0.35">
      <c r="A105" s="19">
        <f>A104+1</f>
        <v>38</v>
      </c>
      <c r="B105" s="85" t="s">
        <v>68</v>
      </c>
      <c r="C105" s="85"/>
      <c r="D105" s="86" t="str">
        <f>IFERROR(D104+'Einführung &amp; Erklärung'!$E$11,"")</f>
        <v/>
      </c>
      <c r="E105" s="63"/>
      <c r="F105" s="64"/>
      <c r="G105" s="87" t="str">
        <f>IFERROR(VLOOKUP(1,S87:X90,2,0),"1. "&amp;S86)</f>
        <v>1. Gruppe F</v>
      </c>
      <c r="H105" s="56"/>
      <c r="I105" s="56"/>
      <c r="J105" s="56"/>
      <c r="K105" s="56"/>
      <c r="L105" s="56"/>
      <c r="M105" s="56"/>
      <c r="N105" s="56"/>
      <c r="O105" s="4" t="s">
        <v>10</v>
      </c>
      <c r="P105" s="56" t="str">
        <f>IFERROR(VLOOKUP(2,A87:F90,2,0),"2. "&amp;A86)</f>
        <v>2. Gruppe E</v>
      </c>
      <c r="Q105" s="56"/>
      <c r="R105" s="56"/>
      <c r="S105" s="56"/>
      <c r="T105" s="56"/>
      <c r="U105" s="56"/>
      <c r="V105" s="56"/>
      <c r="W105" s="57"/>
      <c r="X105" s="88"/>
      <c r="Y105" s="89"/>
      <c r="Z105" s="89"/>
      <c r="AA105" s="4" t="s">
        <v>11</v>
      </c>
      <c r="AB105" s="89"/>
      <c r="AC105" s="89"/>
      <c r="AD105" s="89"/>
      <c r="AE105" s="87" t="str">
        <f>G104</f>
        <v>1. Gruppe E</v>
      </c>
      <c r="AF105" s="56"/>
      <c r="AG105" s="56"/>
      <c r="AH105" s="57"/>
      <c r="AI105" s="14"/>
    </row>
    <row r="106" spans="1:35" x14ac:dyDescent="0.3">
      <c r="A106" s="21">
        <f>A105+1</f>
        <v>39</v>
      </c>
      <c r="B106" s="93" t="s">
        <v>57</v>
      </c>
      <c r="C106" s="93"/>
      <c r="D106" s="127" t="str">
        <f>IFERROR(D105+'Einführung &amp; Erklärung'!$E$11,"")</f>
        <v/>
      </c>
      <c r="E106" s="113"/>
      <c r="F106" s="114"/>
      <c r="G106" s="95" t="str">
        <f>IFERROR(VLOOKUP(3,A93:F95,2,0),"3. "&amp;A92)</f>
        <v>3. Gruppe G</v>
      </c>
      <c r="H106" s="96"/>
      <c r="I106" s="96"/>
      <c r="J106" s="96"/>
      <c r="K106" s="96"/>
      <c r="L106" s="96"/>
      <c r="M106" s="96"/>
      <c r="N106" s="96"/>
      <c r="O106" s="22" t="s">
        <v>10</v>
      </c>
      <c r="P106" s="96" t="str">
        <f>IFERROR(VLOOKUP(3,S93:X95,2,0),"3. "&amp;S92)</f>
        <v>3. Gruppe H</v>
      </c>
      <c r="Q106" s="96"/>
      <c r="R106" s="96"/>
      <c r="S106" s="96"/>
      <c r="T106" s="96"/>
      <c r="U106" s="96"/>
      <c r="V106" s="96"/>
      <c r="W106" s="97"/>
      <c r="X106" s="98"/>
      <c r="Y106" s="99"/>
      <c r="Z106" s="99"/>
      <c r="AA106" s="22" t="s">
        <v>11</v>
      </c>
      <c r="AB106" s="99"/>
      <c r="AC106" s="99"/>
      <c r="AD106" s="99"/>
      <c r="AE106" s="95" t="str">
        <f t="shared" ref="AE106:AE110" si="19">G105</f>
        <v>1. Gruppe F</v>
      </c>
      <c r="AF106" s="96"/>
      <c r="AG106" s="96"/>
      <c r="AH106" s="97"/>
      <c r="AI106" s="23"/>
    </row>
    <row r="107" spans="1:35" ht="15" thickBot="1" x14ac:dyDescent="0.35">
      <c r="A107" s="16">
        <f t="shared" ref="A107:A109" si="20">A106+1</f>
        <v>40</v>
      </c>
      <c r="B107" s="100" t="s">
        <v>51</v>
      </c>
      <c r="C107" s="100"/>
      <c r="D107" s="86" t="str">
        <f>IFERROR(D106+'Einführung &amp; Erklärung'!$E$11,"")</f>
        <v/>
      </c>
      <c r="E107" s="63"/>
      <c r="F107" s="64"/>
      <c r="G107" s="101" t="str">
        <f>IFERROR(VLOOKUP(2,A93:F95,2,0),"2. "&amp;A92)</f>
        <v>2. Gruppe G</v>
      </c>
      <c r="H107" s="102"/>
      <c r="I107" s="102"/>
      <c r="J107" s="102"/>
      <c r="K107" s="102"/>
      <c r="L107" s="102"/>
      <c r="M107" s="102"/>
      <c r="N107" s="102"/>
      <c r="O107" s="17" t="s">
        <v>10</v>
      </c>
      <c r="P107" s="102" t="str">
        <f>IFERROR(VLOOKUP(2,S93:X95,2,0),"2. "&amp;S92)</f>
        <v>2. Gruppe H</v>
      </c>
      <c r="Q107" s="102"/>
      <c r="R107" s="102"/>
      <c r="S107" s="102"/>
      <c r="T107" s="102"/>
      <c r="U107" s="102"/>
      <c r="V107" s="102"/>
      <c r="W107" s="103"/>
      <c r="X107" s="104"/>
      <c r="Y107" s="105"/>
      <c r="Z107" s="105"/>
      <c r="AA107" s="17" t="s">
        <v>11</v>
      </c>
      <c r="AB107" s="105"/>
      <c r="AC107" s="105"/>
      <c r="AD107" s="105"/>
      <c r="AE107" s="87" t="str">
        <f t="shared" si="19"/>
        <v>3. Gruppe G</v>
      </c>
      <c r="AF107" s="56"/>
      <c r="AG107" s="56"/>
      <c r="AH107" s="57"/>
      <c r="AI107" s="18"/>
    </row>
    <row r="108" spans="1:35" x14ac:dyDescent="0.3">
      <c r="A108" s="15">
        <f t="shared" si="20"/>
        <v>41</v>
      </c>
      <c r="B108" s="106" t="s">
        <v>52</v>
      </c>
      <c r="C108" s="106"/>
      <c r="D108" s="127" t="str">
        <f>IFERROR(D107+'Einführung &amp; Erklärung'!$E$11,"")</f>
        <v/>
      </c>
      <c r="E108" s="113"/>
      <c r="F108" s="114"/>
      <c r="G108" s="128" t="str">
        <f>IFERROR(VLOOKUP(1,A93:F95,2,0),"1. "&amp;A92)</f>
        <v>1. Gruppe G</v>
      </c>
      <c r="H108" s="129"/>
      <c r="I108" s="129"/>
      <c r="J108" s="129"/>
      <c r="K108" s="129"/>
      <c r="L108" s="129"/>
      <c r="M108" s="129"/>
      <c r="N108" s="129"/>
      <c r="O108" s="1" t="s">
        <v>10</v>
      </c>
      <c r="P108" s="108" t="str">
        <f>IFERROR(VLOOKUP(1,S93:X95,2,0),"1. "&amp;S92)</f>
        <v>1. Gruppe H</v>
      </c>
      <c r="Q108" s="108"/>
      <c r="R108" s="108"/>
      <c r="S108" s="108"/>
      <c r="T108" s="108"/>
      <c r="U108" s="108"/>
      <c r="V108" s="108"/>
      <c r="W108" s="109"/>
      <c r="X108" s="110"/>
      <c r="Y108" s="111"/>
      <c r="Z108" s="111"/>
      <c r="AA108" s="1" t="s">
        <v>11</v>
      </c>
      <c r="AB108" s="111"/>
      <c r="AC108" s="111"/>
      <c r="AD108" s="111"/>
      <c r="AE108" s="95" t="str">
        <f t="shared" ref="AE108:AE109" si="21">G107</f>
        <v>2. Gruppe G</v>
      </c>
      <c r="AF108" s="96"/>
      <c r="AG108" s="96"/>
      <c r="AH108" s="97"/>
      <c r="AI108" s="13"/>
    </row>
    <row r="109" spans="1:35" ht="15" thickBot="1" x14ac:dyDescent="0.35">
      <c r="A109" s="19">
        <f t="shared" si="20"/>
        <v>42</v>
      </c>
      <c r="B109" s="85" t="s">
        <v>53</v>
      </c>
      <c r="C109" s="85"/>
      <c r="D109" s="86" t="str">
        <f>IFERROR(D108+'Einführung &amp; Erklärung'!$E$11,"")</f>
        <v/>
      </c>
      <c r="E109" s="63"/>
      <c r="F109" s="64"/>
      <c r="G109" s="87" t="str">
        <f>IFERROR(VLOOKUP(4,A87:F90,2,0),"4. "&amp;A86)</f>
        <v>4. Gruppe E</v>
      </c>
      <c r="H109" s="56"/>
      <c r="I109" s="56"/>
      <c r="J109" s="56"/>
      <c r="K109" s="56"/>
      <c r="L109" s="56"/>
      <c r="M109" s="56"/>
      <c r="N109" s="56"/>
      <c r="O109" s="4" t="s">
        <v>10</v>
      </c>
      <c r="P109" s="56" t="str">
        <f>IFERROR(VLOOKUP(4,S87:X90,2,0),"4. "&amp;S86)</f>
        <v>4. Gruppe F</v>
      </c>
      <c r="Q109" s="56"/>
      <c r="R109" s="56"/>
      <c r="S109" s="56"/>
      <c r="T109" s="56"/>
      <c r="U109" s="56"/>
      <c r="V109" s="56"/>
      <c r="W109" s="57"/>
      <c r="X109" s="88"/>
      <c r="Y109" s="89"/>
      <c r="Z109" s="89"/>
      <c r="AA109" s="4" t="s">
        <v>11</v>
      </c>
      <c r="AB109" s="89"/>
      <c r="AC109" s="89"/>
      <c r="AD109" s="89"/>
      <c r="AE109" s="101" t="str">
        <f t="shared" si="21"/>
        <v>1. Gruppe G</v>
      </c>
      <c r="AF109" s="102"/>
      <c r="AG109" s="102"/>
      <c r="AH109" s="103"/>
      <c r="AI109" s="14"/>
    </row>
    <row r="110" spans="1:35" x14ac:dyDescent="0.3">
      <c r="A110" s="21">
        <f>A109+1</f>
        <v>43</v>
      </c>
      <c r="B110" s="106" t="s">
        <v>54</v>
      </c>
      <c r="C110" s="106"/>
      <c r="D110" s="127" t="str">
        <f>IFERROR(D109+'Einführung &amp; Erklärung'!$E$11,"")</f>
        <v/>
      </c>
      <c r="E110" s="113"/>
      <c r="F110" s="114"/>
      <c r="G110" s="95" t="str">
        <f>IFERROR(VLOOKUP(3,A87:F90,2,0),"3. "&amp;A86)</f>
        <v>3. Gruppe E</v>
      </c>
      <c r="H110" s="96"/>
      <c r="I110" s="96"/>
      <c r="J110" s="96"/>
      <c r="K110" s="96"/>
      <c r="L110" s="96"/>
      <c r="M110" s="96"/>
      <c r="N110" s="96"/>
      <c r="O110" s="22" t="s">
        <v>10</v>
      </c>
      <c r="P110" s="96" t="str">
        <f>IFERROR(VLOOKUP(3,S87:X90,2,0),"3. "&amp;S86)</f>
        <v>3. Gruppe F</v>
      </c>
      <c r="Q110" s="96"/>
      <c r="R110" s="96"/>
      <c r="S110" s="96"/>
      <c r="T110" s="96"/>
      <c r="U110" s="96"/>
      <c r="V110" s="96"/>
      <c r="W110" s="97"/>
      <c r="X110" s="98"/>
      <c r="Y110" s="99"/>
      <c r="Z110" s="99"/>
      <c r="AA110" s="22" t="s">
        <v>11</v>
      </c>
      <c r="AB110" s="99"/>
      <c r="AC110" s="99"/>
      <c r="AD110" s="99"/>
      <c r="AE110" s="107" t="str">
        <f t="shared" si="19"/>
        <v>4. Gruppe E</v>
      </c>
      <c r="AF110" s="108"/>
      <c r="AG110" s="108"/>
      <c r="AH110" s="109"/>
      <c r="AI110" s="23"/>
    </row>
    <row r="111" spans="1:35" ht="15" thickBot="1" x14ac:dyDescent="0.35">
      <c r="A111" s="16">
        <f>A110+1</f>
        <v>44</v>
      </c>
      <c r="B111" s="85" t="s">
        <v>55</v>
      </c>
      <c r="C111" s="85"/>
      <c r="D111" s="86" t="str">
        <f>IFERROR(D110+'Einführung &amp; Erklärung'!$E$11,"")</f>
        <v/>
      </c>
      <c r="E111" s="63"/>
      <c r="F111" s="64"/>
      <c r="G111" s="101" t="str">
        <f>IF(COUNT(X104:AD104)=0,"Verlierende "&amp;B104,IF(X104=0,P104,G104))</f>
        <v>Verlierende 1. HF</v>
      </c>
      <c r="H111" s="102"/>
      <c r="I111" s="102"/>
      <c r="J111" s="102"/>
      <c r="K111" s="102"/>
      <c r="L111" s="102"/>
      <c r="M111" s="102"/>
      <c r="N111" s="102"/>
      <c r="O111" s="17" t="s">
        <v>10</v>
      </c>
      <c r="P111" s="115" t="str">
        <f>IF(COUNT(X105:AD105)=0,"Verlierende "&amp;B105,IF(X105=0,P105,G105))</f>
        <v>Verlierende 2. HF</v>
      </c>
      <c r="Q111" s="115"/>
      <c r="R111" s="115"/>
      <c r="S111" s="115"/>
      <c r="T111" s="115"/>
      <c r="U111" s="115"/>
      <c r="V111" s="115"/>
      <c r="W111" s="116"/>
      <c r="X111" s="104"/>
      <c r="Y111" s="105"/>
      <c r="Z111" s="105"/>
      <c r="AA111" s="17" t="s">
        <v>11</v>
      </c>
      <c r="AB111" s="105"/>
      <c r="AC111" s="105"/>
      <c r="AD111" s="105"/>
      <c r="AE111" s="101" t="str">
        <f>G110</f>
        <v>3. Gruppe E</v>
      </c>
      <c r="AF111" s="102"/>
      <c r="AG111" s="102"/>
      <c r="AH111" s="103"/>
      <c r="AI111" s="18"/>
    </row>
    <row r="112" spans="1:35" ht="15" thickBot="1" x14ac:dyDescent="0.35">
      <c r="A112" s="26">
        <f>A111+1</f>
        <v>45</v>
      </c>
      <c r="B112" s="118" t="s">
        <v>56</v>
      </c>
      <c r="C112" s="118"/>
      <c r="D112" s="119" t="str">
        <f>IFERROR(D111+'Einführung &amp; Erklärung'!$E$11,"")</f>
        <v/>
      </c>
      <c r="E112" s="120"/>
      <c r="F112" s="121"/>
      <c r="G112" s="122" t="str">
        <f>IF(COUNT(X104:AD104)=0,"Gewinnende "&amp;B104,IF(X104=0,G104,P104))</f>
        <v>Gewinnende 1. HF</v>
      </c>
      <c r="H112" s="123"/>
      <c r="I112" s="123"/>
      <c r="J112" s="123"/>
      <c r="K112" s="123"/>
      <c r="L112" s="123"/>
      <c r="M112" s="123"/>
      <c r="N112" s="123"/>
      <c r="O112" s="27" t="s">
        <v>10</v>
      </c>
      <c r="P112" s="123" t="str">
        <f>IF(COUNT(X105:AD105)=0,"Gewinnende "&amp;B105,IF(X105=0,G105,P105))</f>
        <v>Gewinnende 2. HF</v>
      </c>
      <c r="Q112" s="123"/>
      <c r="R112" s="123"/>
      <c r="S112" s="123"/>
      <c r="T112" s="123"/>
      <c r="U112" s="123"/>
      <c r="V112" s="123"/>
      <c r="W112" s="124"/>
      <c r="X112" s="125"/>
      <c r="Y112" s="126"/>
      <c r="Z112" s="126"/>
      <c r="AA112" s="27" t="s">
        <v>11</v>
      </c>
      <c r="AB112" s="126"/>
      <c r="AC112" s="126"/>
      <c r="AD112" s="126"/>
      <c r="AE112" s="122" t="s">
        <v>69</v>
      </c>
      <c r="AF112" s="123"/>
      <c r="AG112" s="123"/>
      <c r="AH112" s="124"/>
      <c r="AI112" s="28"/>
    </row>
    <row r="113" spans="4:32" ht="15" thickBot="1" x14ac:dyDescent="0.35">
      <c r="D113" s="24"/>
    </row>
    <row r="114" spans="4:32" ht="15" thickBot="1" x14ac:dyDescent="0.35">
      <c r="F114" s="79" t="s">
        <v>45</v>
      </c>
      <c r="G114" s="82"/>
      <c r="H114" s="82"/>
      <c r="I114" s="82"/>
      <c r="J114" s="82"/>
      <c r="K114" s="82"/>
      <c r="L114" s="82"/>
      <c r="M114" s="82"/>
      <c r="N114" s="82"/>
      <c r="O114" s="82"/>
      <c r="P114" s="83"/>
      <c r="Q114"/>
      <c r="R114"/>
      <c r="T114" s="79" t="s">
        <v>45</v>
      </c>
      <c r="U114" s="82"/>
      <c r="V114" s="82"/>
      <c r="W114" s="82"/>
      <c r="X114" s="82"/>
      <c r="Y114" s="82"/>
      <c r="Z114" s="82"/>
      <c r="AA114" s="82"/>
      <c r="AB114" s="82"/>
      <c r="AC114" s="82"/>
      <c r="AD114" s="83"/>
    </row>
    <row r="115" spans="4:32" x14ac:dyDescent="0.3">
      <c r="F115" s="107" t="s">
        <v>36</v>
      </c>
      <c r="G115" s="76"/>
      <c r="H115" s="72" t="str">
        <f>IF(COUNT(X106:AD106)=0,"Verlierende Spiel "&amp;A106,IF(X106=0,P106,G106))</f>
        <v>Verlierende Spiel 39</v>
      </c>
      <c r="I115" s="72"/>
      <c r="J115" s="72"/>
      <c r="K115" s="72"/>
      <c r="L115" s="72"/>
      <c r="M115" s="72"/>
      <c r="N115" s="72"/>
      <c r="O115" s="72"/>
      <c r="P115" s="73"/>
      <c r="Q115"/>
      <c r="R115"/>
      <c r="T115" s="74" t="s">
        <v>43</v>
      </c>
      <c r="U115" s="72"/>
      <c r="V115" s="72" t="str">
        <f>IF(COUNT(X109:AD109)=0,"Gewinnende Spiel "&amp;A109,IF(AB109=0,P109,G109))</f>
        <v>Gewinnende Spiel 42</v>
      </c>
      <c r="W115" s="72"/>
      <c r="X115" s="72"/>
      <c r="Y115" s="72"/>
      <c r="Z115" s="72"/>
      <c r="AA115" s="72"/>
      <c r="AB115" s="72"/>
      <c r="AC115" s="72"/>
      <c r="AD115" s="73"/>
    </row>
    <row r="116" spans="4:32" x14ac:dyDescent="0.3">
      <c r="F116" s="117" t="s">
        <v>37</v>
      </c>
      <c r="G116" s="59"/>
      <c r="H116" s="69" t="str">
        <f>IF(COUNT(X106:AD106)=0,"Gewinnende Spiel "&amp;A106,IF(AB106=0,P106,G106))</f>
        <v>Gewinnende Spiel 39</v>
      </c>
      <c r="I116" s="69"/>
      <c r="J116" s="69"/>
      <c r="K116" s="69"/>
      <c r="L116" s="69"/>
      <c r="M116" s="69"/>
      <c r="N116" s="69"/>
      <c r="O116" s="69"/>
      <c r="P116" s="60"/>
      <c r="Q116"/>
      <c r="R116"/>
      <c r="T116" s="58" t="s">
        <v>44</v>
      </c>
      <c r="U116" s="69"/>
      <c r="V116" s="69" t="str">
        <f>IF(COUNT(X110:AD110)=0,"Verlierende Spiel "&amp;A110,IF(X110=0,P110,G110))</f>
        <v>Verlierende Spiel 43</v>
      </c>
      <c r="W116" s="69"/>
      <c r="X116" s="69"/>
      <c r="Y116" s="69"/>
      <c r="Z116" s="69"/>
      <c r="AA116" s="69"/>
      <c r="AB116" s="69"/>
      <c r="AC116" s="69"/>
      <c r="AD116" s="60"/>
    </row>
    <row r="117" spans="4:32" x14ac:dyDescent="0.3">
      <c r="F117" s="58" t="s">
        <v>38</v>
      </c>
      <c r="G117" s="69"/>
      <c r="H117" s="69" t="str">
        <f>IF(COUNT(X107:AD107)=0,"Verlierende Spiel "&amp;A107,IF(X107=0,P107,G107))</f>
        <v>Verlierende Spiel 40</v>
      </c>
      <c r="I117" s="69"/>
      <c r="J117" s="69"/>
      <c r="K117" s="69"/>
      <c r="L117" s="69"/>
      <c r="M117" s="69"/>
      <c r="N117" s="69"/>
      <c r="O117" s="69"/>
      <c r="P117" s="60"/>
      <c r="Q117"/>
      <c r="R117"/>
      <c r="T117" s="58" t="s">
        <v>5</v>
      </c>
      <c r="U117" s="69"/>
      <c r="V117" s="69" t="str">
        <f>IF(COUNT(X110:AD110)=0,"Gewinnende Spiel "&amp;A110,IF(AB110=0,P110,G110))</f>
        <v>Gewinnende Spiel 43</v>
      </c>
      <c r="W117" s="69"/>
      <c r="X117" s="69"/>
      <c r="Y117" s="69"/>
      <c r="Z117" s="69"/>
      <c r="AA117" s="69"/>
      <c r="AB117" s="69"/>
      <c r="AC117" s="69"/>
      <c r="AD117" s="60"/>
    </row>
    <row r="118" spans="4:32" x14ac:dyDescent="0.3">
      <c r="F118" s="58" t="s">
        <v>39</v>
      </c>
      <c r="G118" s="69"/>
      <c r="H118" s="69" t="str">
        <f>IF(COUNT(X107:AD107)=0,"Gewinnende Spiel "&amp;A107,IF(AB107=0,P107,G107))</f>
        <v>Gewinnende Spiel 40</v>
      </c>
      <c r="I118" s="69"/>
      <c r="J118" s="69"/>
      <c r="K118" s="69"/>
      <c r="L118" s="69"/>
      <c r="M118" s="69"/>
      <c r="N118" s="69"/>
      <c r="O118" s="69"/>
      <c r="P118" s="60"/>
      <c r="Q118"/>
      <c r="R118"/>
      <c r="T118" s="58" t="s">
        <v>4</v>
      </c>
      <c r="U118" s="69"/>
      <c r="V118" s="69" t="str">
        <f>IF(COUNT(X111:AD111)=0,"Verlierende Spiel "&amp;A111,IF(X111=0,P111,G111))</f>
        <v>Verlierende Spiel 44</v>
      </c>
      <c r="W118" s="69"/>
      <c r="X118" s="69"/>
      <c r="Y118" s="69"/>
      <c r="Z118" s="69"/>
      <c r="AA118" s="69"/>
      <c r="AB118" s="69"/>
      <c r="AC118" s="69"/>
      <c r="AD118" s="60"/>
    </row>
    <row r="119" spans="4:32" x14ac:dyDescent="0.3">
      <c r="F119" s="58" t="s">
        <v>40</v>
      </c>
      <c r="G119" s="69"/>
      <c r="H119" s="69" t="str">
        <f>IF(COUNT(X108:AD108)=0,"Verlierende Spiel "&amp;A108,IF(X108=0,P108,G108))</f>
        <v>Verlierende Spiel 41</v>
      </c>
      <c r="I119" s="69"/>
      <c r="J119" s="69"/>
      <c r="K119" s="69"/>
      <c r="L119" s="69"/>
      <c r="M119" s="69"/>
      <c r="N119" s="69"/>
      <c r="O119" s="69"/>
      <c r="P119" s="60"/>
      <c r="Q119"/>
      <c r="R119"/>
      <c r="T119" s="58" t="s">
        <v>3</v>
      </c>
      <c r="U119" s="69"/>
      <c r="V119" s="69" t="str">
        <f>IF(COUNT(X111:AD111)=0,"Gewinnende Spiel "&amp;A111,IF(AB111=0,P111,G111))</f>
        <v>Gewinnende Spiel 44</v>
      </c>
      <c r="W119" s="69"/>
      <c r="X119" s="69"/>
      <c r="Y119" s="69"/>
      <c r="Z119" s="69"/>
      <c r="AA119" s="69"/>
      <c r="AB119" s="69"/>
      <c r="AC119" s="69"/>
      <c r="AD119" s="60"/>
    </row>
    <row r="120" spans="4:32" x14ac:dyDescent="0.3">
      <c r="F120" s="58" t="s">
        <v>41</v>
      </c>
      <c r="G120" s="69"/>
      <c r="H120" s="69" t="str">
        <f>IF(COUNT(X108:AD108)=0,"Gewinnende Spiel "&amp;A108,IF(AB108=0,P108,G108))</f>
        <v>Gewinnende Spiel 41</v>
      </c>
      <c r="I120" s="69"/>
      <c r="J120" s="69"/>
      <c r="K120" s="69"/>
      <c r="L120" s="69"/>
      <c r="M120" s="69"/>
      <c r="N120" s="69"/>
      <c r="O120" s="69"/>
      <c r="P120" s="60"/>
      <c r="Q120"/>
      <c r="R120"/>
      <c r="T120" s="58" t="s">
        <v>2</v>
      </c>
      <c r="U120" s="69"/>
      <c r="V120" s="69" t="str">
        <f>IF(COUNT(X112:AD112)=0,"Verlierende Spiel "&amp;A112,IF(X112=0,P112,G112))</f>
        <v>Verlierende Spiel 45</v>
      </c>
      <c r="W120" s="69"/>
      <c r="X120" s="69"/>
      <c r="Y120" s="69"/>
      <c r="Z120" s="69"/>
      <c r="AA120" s="69"/>
      <c r="AB120" s="69"/>
      <c r="AC120" s="69"/>
      <c r="AD120" s="60"/>
    </row>
    <row r="121" spans="4:32" ht="15" thickBot="1" x14ac:dyDescent="0.35">
      <c r="F121" s="65" t="s">
        <v>42</v>
      </c>
      <c r="G121" s="63"/>
      <c r="H121" s="63" t="str">
        <f>IF(COUNT(X109:AD109)=0,"Verlierende Spiel "&amp;A109,IF(X109=0,P109,G109))</f>
        <v>Verlierende Spiel 42</v>
      </c>
      <c r="I121" s="63"/>
      <c r="J121" s="63"/>
      <c r="K121" s="63"/>
      <c r="L121" s="63"/>
      <c r="M121" s="63"/>
      <c r="N121" s="63"/>
      <c r="O121" s="63"/>
      <c r="P121" s="64"/>
      <c r="Q121"/>
      <c r="R121"/>
      <c r="T121" s="65" t="s">
        <v>1</v>
      </c>
      <c r="U121" s="63"/>
      <c r="V121" s="63" t="str">
        <f>IF(COUNT(X112:AD112)=0,"Gewinnende Spiel "&amp;A112,IF(AB112=0,P112,G112))</f>
        <v>Gewinnende Spiel 45</v>
      </c>
      <c r="W121" s="63"/>
      <c r="X121" s="63"/>
      <c r="Y121" s="63"/>
      <c r="Z121" s="63"/>
      <c r="AA121" s="63"/>
      <c r="AB121" s="63"/>
      <c r="AC121" s="63"/>
      <c r="AD121" s="64"/>
      <c r="AF121" s="2"/>
    </row>
    <row r="122" spans="4:32" x14ac:dyDescent="0.3">
      <c r="Q122"/>
      <c r="R122"/>
    </row>
  </sheetData>
  <sheetProtection algorithmName="SHA-512" hashValue="dh0Um7zGsTmor9OC74UuKXN5UCYHgMhop5dKJMh84YUnDIx6j0hkiYZaJvnaxi3nvBlhAjdKxUA8PKNkNEzJSA==" saltValue="qmveJvKm3kUTJlszPdUl8w==" spinCount="100000" sheet="1" objects="1" scenarios="1"/>
  <mergeCells count="607">
    <mergeCell ref="V121:AD121"/>
    <mergeCell ref="H117:P117"/>
    <mergeCell ref="H118:P118"/>
    <mergeCell ref="H121:P121"/>
    <mergeCell ref="V115:AD115"/>
    <mergeCell ref="V118:AD118"/>
    <mergeCell ref="V119:AD119"/>
    <mergeCell ref="G38:H38"/>
    <mergeCell ref="I38:J38"/>
    <mergeCell ref="K38:L38"/>
    <mergeCell ref="N38:O38"/>
    <mergeCell ref="P38:Q38"/>
    <mergeCell ref="T38:X38"/>
    <mergeCell ref="Y38:Z38"/>
    <mergeCell ref="AF38:AG38"/>
    <mergeCell ref="T44:X44"/>
    <mergeCell ref="Y44:Z44"/>
    <mergeCell ref="AA44:AB44"/>
    <mergeCell ref="AC44:AD44"/>
    <mergeCell ref="AF44:AG44"/>
    <mergeCell ref="X25:Z25"/>
    <mergeCell ref="AB25:AD25"/>
    <mergeCell ref="X26:Z26"/>
    <mergeCell ref="AB26:AD26"/>
    <mergeCell ref="AH37:AI37"/>
    <mergeCell ref="AH36:AI36"/>
    <mergeCell ref="AA38:AB38"/>
    <mergeCell ref="AC38:AD38"/>
    <mergeCell ref="AH38:AI38"/>
    <mergeCell ref="G37:H37"/>
    <mergeCell ref="I37:J37"/>
    <mergeCell ref="K37:L37"/>
    <mergeCell ref="X27:Z27"/>
    <mergeCell ref="X33:Z33"/>
    <mergeCell ref="S36:X36"/>
    <mergeCell ref="Y36:Z36"/>
    <mergeCell ref="AC36:AG36"/>
    <mergeCell ref="K36:O36"/>
    <mergeCell ref="P36:Q36"/>
    <mergeCell ref="Y37:Z37"/>
    <mergeCell ref="AC37:AD37"/>
    <mergeCell ref="T37:X37"/>
    <mergeCell ref="AF37:AG37"/>
    <mergeCell ref="X32:Z32"/>
    <mergeCell ref="AB32:AD32"/>
    <mergeCell ref="AE32:AH32"/>
    <mergeCell ref="A1:AI1"/>
    <mergeCell ref="F3:P3"/>
    <mergeCell ref="G4:P4"/>
    <mergeCell ref="X16:Z16"/>
    <mergeCell ref="AB16:AD16"/>
    <mergeCell ref="B15:C15"/>
    <mergeCell ref="D15:F15"/>
    <mergeCell ref="G15:W15"/>
    <mergeCell ref="X15:AD15"/>
    <mergeCell ref="G5:P5"/>
    <mergeCell ref="T3:AD3"/>
    <mergeCell ref="U4:AD4"/>
    <mergeCell ref="U5:AD5"/>
    <mergeCell ref="U7:AD7"/>
    <mergeCell ref="T9:AD9"/>
    <mergeCell ref="U10:AD10"/>
    <mergeCell ref="G10:P10"/>
    <mergeCell ref="G11:P11"/>
    <mergeCell ref="U11:AD11"/>
    <mergeCell ref="U12:AD12"/>
    <mergeCell ref="G6:P6"/>
    <mergeCell ref="U6:AD6"/>
    <mergeCell ref="G12:P12"/>
    <mergeCell ref="G7:P7"/>
    <mergeCell ref="X19:Z19"/>
    <mergeCell ref="AB19:AD19"/>
    <mergeCell ref="X20:Z20"/>
    <mergeCell ref="AB20:AD20"/>
    <mergeCell ref="AE15:AH15"/>
    <mergeCell ref="X18:Z18"/>
    <mergeCell ref="AB18:AD18"/>
    <mergeCell ref="X22:Z22"/>
    <mergeCell ref="AB22:AD22"/>
    <mergeCell ref="AE22:AH22"/>
    <mergeCell ref="X21:Z21"/>
    <mergeCell ref="AB21:AD21"/>
    <mergeCell ref="X17:Z17"/>
    <mergeCell ref="AB17:AD17"/>
    <mergeCell ref="AE21:AH21"/>
    <mergeCell ref="AE16:AH16"/>
    <mergeCell ref="AE20:AH20"/>
    <mergeCell ref="AE17:AH17"/>
    <mergeCell ref="AE18:AH18"/>
    <mergeCell ref="X23:Z23"/>
    <mergeCell ref="AB23:AD23"/>
    <mergeCell ref="X24:Z24"/>
    <mergeCell ref="AB24:AD24"/>
    <mergeCell ref="AE19:AH19"/>
    <mergeCell ref="A36:F36"/>
    <mergeCell ref="B37:F37"/>
    <mergeCell ref="B38:F38"/>
    <mergeCell ref="N37:O37"/>
    <mergeCell ref="P37:Q37"/>
    <mergeCell ref="B28:C28"/>
    <mergeCell ref="D28:F28"/>
    <mergeCell ref="G28:N28"/>
    <mergeCell ref="P28:W28"/>
    <mergeCell ref="B30:C30"/>
    <mergeCell ref="D30:F30"/>
    <mergeCell ref="G30:N30"/>
    <mergeCell ref="P30:W30"/>
    <mergeCell ref="B29:C29"/>
    <mergeCell ref="D29:F29"/>
    <mergeCell ref="G36:H36"/>
    <mergeCell ref="I36:J36"/>
    <mergeCell ref="AA36:AB36"/>
    <mergeCell ref="AA37:AB37"/>
    <mergeCell ref="AE23:AH23"/>
    <mergeCell ref="AE27:AH27"/>
    <mergeCell ref="AB27:AD27"/>
    <mergeCell ref="AE24:AH24"/>
    <mergeCell ref="AE25:AH25"/>
    <mergeCell ref="AE26:AH26"/>
    <mergeCell ref="AE33:AH33"/>
    <mergeCell ref="AB33:AD33"/>
    <mergeCell ref="B103:C103"/>
    <mergeCell ref="D103:F103"/>
    <mergeCell ref="G103:W103"/>
    <mergeCell ref="X103:AD103"/>
    <mergeCell ref="AE103:AH103"/>
    <mergeCell ref="G23:N23"/>
    <mergeCell ref="P23:W23"/>
    <mergeCell ref="G26:N26"/>
    <mergeCell ref="P26:W26"/>
    <mergeCell ref="B27:C27"/>
    <mergeCell ref="D27:F27"/>
    <mergeCell ref="G27:N27"/>
    <mergeCell ref="P27:W27"/>
    <mergeCell ref="X31:Z31"/>
    <mergeCell ref="AB31:AD31"/>
    <mergeCell ref="AE31:AH31"/>
    <mergeCell ref="B104:C104"/>
    <mergeCell ref="D104:F104"/>
    <mergeCell ref="G104:N104"/>
    <mergeCell ref="P104:W104"/>
    <mergeCell ref="X104:Z104"/>
    <mergeCell ref="AB104:AD104"/>
    <mergeCell ref="AE104:AH104"/>
    <mergeCell ref="B106:C106"/>
    <mergeCell ref="D106:F106"/>
    <mergeCell ref="G106:N106"/>
    <mergeCell ref="P106:W106"/>
    <mergeCell ref="X106:Z106"/>
    <mergeCell ref="AB106:AD106"/>
    <mergeCell ref="AE106:AH106"/>
    <mergeCell ref="AE105:AH105"/>
    <mergeCell ref="AB105:AD105"/>
    <mergeCell ref="X105:Z105"/>
    <mergeCell ref="P105:W105"/>
    <mergeCell ref="G105:N105"/>
    <mergeCell ref="B107:C107"/>
    <mergeCell ref="D107:F107"/>
    <mergeCell ref="G107:N107"/>
    <mergeCell ref="P107:W107"/>
    <mergeCell ref="X107:Z107"/>
    <mergeCell ref="AB107:AD107"/>
    <mergeCell ref="AE107:AH107"/>
    <mergeCell ref="B108:C108"/>
    <mergeCell ref="D108:F108"/>
    <mergeCell ref="G108:N108"/>
    <mergeCell ref="P108:W108"/>
    <mergeCell ref="X108:Z108"/>
    <mergeCell ref="AB108:AD108"/>
    <mergeCell ref="AE108:AH108"/>
    <mergeCell ref="B109:C109"/>
    <mergeCell ref="D109:F109"/>
    <mergeCell ref="G109:N109"/>
    <mergeCell ref="P109:W109"/>
    <mergeCell ref="X109:Z109"/>
    <mergeCell ref="AB109:AD109"/>
    <mergeCell ref="AE109:AH109"/>
    <mergeCell ref="AE111:AH111"/>
    <mergeCell ref="B112:C112"/>
    <mergeCell ref="D112:F112"/>
    <mergeCell ref="G112:N112"/>
    <mergeCell ref="P112:W112"/>
    <mergeCell ref="X112:Z112"/>
    <mergeCell ref="AB112:AD112"/>
    <mergeCell ref="AE112:AH112"/>
    <mergeCell ref="B110:C110"/>
    <mergeCell ref="D110:F110"/>
    <mergeCell ref="G110:N110"/>
    <mergeCell ref="P110:W110"/>
    <mergeCell ref="X110:Z110"/>
    <mergeCell ref="AB110:AD110"/>
    <mergeCell ref="AE110:AH110"/>
    <mergeCell ref="F115:G115"/>
    <mergeCell ref="V116:AD116"/>
    <mergeCell ref="F116:G116"/>
    <mergeCell ref="V117:AD117"/>
    <mergeCell ref="F117:G117"/>
    <mergeCell ref="T121:U121"/>
    <mergeCell ref="T116:U116"/>
    <mergeCell ref="T117:U117"/>
    <mergeCell ref="T118:U118"/>
    <mergeCell ref="T119:U119"/>
    <mergeCell ref="T120:U120"/>
    <mergeCell ref="F118:G118"/>
    <mergeCell ref="F119:G119"/>
    <mergeCell ref="H119:P119"/>
    <mergeCell ref="H120:P120"/>
    <mergeCell ref="F120:G120"/>
    <mergeCell ref="H115:P115"/>
    <mergeCell ref="H116:P116"/>
    <mergeCell ref="F121:G121"/>
    <mergeCell ref="T115:U115"/>
    <mergeCell ref="V120:AD120"/>
    <mergeCell ref="F114:P114"/>
    <mergeCell ref="T114:AD114"/>
    <mergeCell ref="A43:F43"/>
    <mergeCell ref="B16:C16"/>
    <mergeCell ref="D16:F16"/>
    <mergeCell ref="G16:N16"/>
    <mergeCell ref="P16:W16"/>
    <mergeCell ref="B17:C17"/>
    <mergeCell ref="D17:F17"/>
    <mergeCell ref="G17:N17"/>
    <mergeCell ref="P17:W17"/>
    <mergeCell ref="B22:C22"/>
    <mergeCell ref="D22:F22"/>
    <mergeCell ref="G22:N22"/>
    <mergeCell ref="P22:W22"/>
    <mergeCell ref="B18:C18"/>
    <mergeCell ref="D105:F105"/>
    <mergeCell ref="B105:C105"/>
    <mergeCell ref="B111:C111"/>
    <mergeCell ref="D111:F111"/>
    <mergeCell ref="G111:N111"/>
    <mergeCell ref="P111:W111"/>
    <mergeCell ref="X111:Z111"/>
    <mergeCell ref="AB111:AD111"/>
    <mergeCell ref="F9:P9"/>
    <mergeCell ref="B45:F45"/>
    <mergeCell ref="G45:H45"/>
    <mergeCell ref="I45:J45"/>
    <mergeCell ref="K45:L45"/>
    <mergeCell ref="N45:O45"/>
    <mergeCell ref="P45:Q45"/>
    <mergeCell ref="T45:X45"/>
    <mergeCell ref="Y45:Z45"/>
    <mergeCell ref="G43:H43"/>
    <mergeCell ref="I43:J43"/>
    <mergeCell ref="K43:O43"/>
    <mergeCell ref="P43:Q43"/>
    <mergeCell ref="S43:X43"/>
    <mergeCell ref="Y43:Z43"/>
    <mergeCell ref="D18:F18"/>
    <mergeCell ref="G18:N18"/>
    <mergeCell ref="P18:W18"/>
    <mergeCell ref="B19:C19"/>
    <mergeCell ref="D19:F19"/>
    <mergeCell ref="G19:N19"/>
    <mergeCell ref="P19:W19"/>
    <mergeCell ref="B23:C23"/>
    <mergeCell ref="D23:F23"/>
    <mergeCell ref="B20:C20"/>
    <mergeCell ref="D20:F20"/>
    <mergeCell ref="G20:N20"/>
    <mergeCell ref="P20:W20"/>
    <mergeCell ref="B33:C33"/>
    <mergeCell ref="D33:F33"/>
    <mergeCell ref="G33:N33"/>
    <mergeCell ref="P33:W33"/>
    <mergeCell ref="B25:C25"/>
    <mergeCell ref="D25:F25"/>
    <mergeCell ref="G25:N25"/>
    <mergeCell ref="P25:W25"/>
    <mergeCell ref="B21:C21"/>
    <mergeCell ref="D21:F21"/>
    <mergeCell ref="G21:N21"/>
    <mergeCell ref="P21:W21"/>
    <mergeCell ref="B24:C24"/>
    <mergeCell ref="D24:F24"/>
    <mergeCell ref="G24:N24"/>
    <mergeCell ref="P24:W24"/>
    <mergeCell ref="G29:N29"/>
    <mergeCell ref="P29:W29"/>
    <mergeCell ref="B26:C26"/>
    <mergeCell ref="D26:F26"/>
    <mergeCell ref="B32:C32"/>
    <mergeCell ref="D32:F32"/>
    <mergeCell ref="G32:N32"/>
    <mergeCell ref="P32:W32"/>
    <mergeCell ref="B31:C31"/>
    <mergeCell ref="D31:F31"/>
    <mergeCell ref="G31:N31"/>
    <mergeCell ref="P31:W31"/>
    <mergeCell ref="AE28:AH28"/>
    <mergeCell ref="X28:Z28"/>
    <mergeCell ref="AB28:AD28"/>
    <mergeCell ref="X29:Z29"/>
    <mergeCell ref="AB29:AD29"/>
    <mergeCell ref="AE29:AH29"/>
    <mergeCell ref="X30:Z30"/>
    <mergeCell ref="AB30:AD30"/>
    <mergeCell ref="AE30:AH30"/>
    <mergeCell ref="B39:F39"/>
    <mergeCell ref="G39:H39"/>
    <mergeCell ref="I39:J39"/>
    <mergeCell ref="K39:L39"/>
    <mergeCell ref="N39:O39"/>
    <mergeCell ref="P39:Q39"/>
    <mergeCell ref="B44:F44"/>
    <mergeCell ref="G44:H44"/>
    <mergeCell ref="I44:J44"/>
    <mergeCell ref="K44:L44"/>
    <mergeCell ref="N44:O44"/>
    <mergeCell ref="P44:Q44"/>
    <mergeCell ref="B40:F40"/>
    <mergeCell ref="G40:H40"/>
    <mergeCell ref="I40:J40"/>
    <mergeCell ref="K40:L40"/>
    <mergeCell ref="N40:O40"/>
    <mergeCell ref="P40:Q40"/>
    <mergeCell ref="G46:H46"/>
    <mergeCell ref="I46:J46"/>
    <mergeCell ref="K46:L46"/>
    <mergeCell ref="N46:O46"/>
    <mergeCell ref="P46:Q46"/>
    <mergeCell ref="T39:X39"/>
    <mergeCell ref="Y39:Z39"/>
    <mergeCell ref="AA39:AB39"/>
    <mergeCell ref="T46:X46"/>
    <mergeCell ref="Y46:Z46"/>
    <mergeCell ref="AA46:AB46"/>
    <mergeCell ref="AA45:AB45"/>
    <mergeCell ref="AA43:AB43"/>
    <mergeCell ref="AC46:AD46"/>
    <mergeCell ref="AF46:AG46"/>
    <mergeCell ref="AH46:AI46"/>
    <mergeCell ref="T40:X40"/>
    <mergeCell ref="Y40:Z40"/>
    <mergeCell ref="AA40:AB40"/>
    <mergeCell ref="AF39:AG39"/>
    <mergeCell ref="AH39:AI39"/>
    <mergeCell ref="AH43:AI43"/>
    <mergeCell ref="AC40:AD40"/>
    <mergeCell ref="AF40:AG40"/>
    <mergeCell ref="AH40:AI40"/>
    <mergeCell ref="AH45:AI45"/>
    <mergeCell ref="AH44:AI44"/>
    <mergeCell ref="AC43:AG43"/>
    <mergeCell ref="AC45:AD45"/>
    <mergeCell ref="AF45:AG45"/>
    <mergeCell ref="AC39:AD39"/>
    <mergeCell ref="A101:AI101"/>
    <mergeCell ref="B46:F46"/>
    <mergeCell ref="A51:AI51"/>
    <mergeCell ref="F53:P53"/>
    <mergeCell ref="T53:AD53"/>
    <mergeCell ref="G54:P54"/>
    <mergeCell ref="U54:AD54"/>
    <mergeCell ref="G55:P55"/>
    <mergeCell ref="U55:AD55"/>
    <mergeCell ref="G56:P56"/>
    <mergeCell ref="U56:AD56"/>
    <mergeCell ref="G57:P57"/>
    <mergeCell ref="U57:AD57"/>
    <mergeCell ref="F59:P59"/>
    <mergeCell ref="T59:AD59"/>
    <mergeCell ref="G60:P60"/>
    <mergeCell ref="U60:AD60"/>
    <mergeCell ref="G61:P61"/>
    <mergeCell ref="U61:AD61"/>
    <mergeCell ref="G62:P62"/>
    <mergeCell ref="U62:AD62"/>
    <mergeCell ref="B65:C65"/>
    <mergeCell ref="D65:F65"/>
    <mergeCell ref="G65:W65"/>
    <mergeCell ref="X65:AD65"/>
    <mergeCell ref="AE65:AH65"/>
    <mergeCell ref="B66:C66"/>
    <mergeCell ref="D66:F66"/>
    <mergeCell ref="G66:N66"/>
    <mergeCell ref="P66:W66"/>
    <mergeCell ref="X66:Z66"/>
    <mergeCell ref="AB66:AD66"/>
    <mergeCell ref="AE66:AH66"/>
    <mergeCell ref="B67:C67"/>
    <mergeCell ref="D67:F67"/>
    <mergeCell ref="G67:N67"/>
    <mergeCell ref="P67:W67"/>
    <mergeCell ref="X67:Z67"/>
    <mergeCell ref="AB67:AD67"/>
    <mergeCell ref="AE67:AH67"/>
    <mergeCell ref="B68:C68"/>
    <mergeCell ref="D68:F68"/>
    <mergeCell ref="G68:N68"/>
    <mergeCell ref="P68:W68"/>
    <mergeCell ref="X68:Z68"/>
    <mergeCell ref="AB68:AD68"/>
    <mergeCell ref="AE68:AH68"/>
    <mergeCell ref="B69:C69"/>
    <mergeCell ref="D69:F69"/>
    <mergeCell ref="G69:N69"/>
    <mergeCell ref="P69:W69"/>
    <mergeCell ref="X69:Z69"/>
    <mergeCell ref="AB69:AD69"/>
    <mergeCell ref="AE69:AH69"/>
    <mergeCell ref="B70:C70"/>
    <mergeCell ref="D70:F70"/>
    <mergeCell ref="G70:N70"/>
    <mergeCell ref="P70:W70"/>
    <mergeCell ref="X70:Z70"/>
    <mergeCell ref="AB70:AD70"/>
    <mergeCell ref="AE70:AH70"/>
    <mergeCell ref="B71:C71"/>
    <mergeCell ref="D71:F71"/>
    <mergeCell ref="G71:N71"/>
    <mergeCell ref="P71:W71"/>
    <mergeCell ref="X71:Z71"/>
    <mergeCell ref="AB71:AD71"/>
    <mergeCell ref="AE71:AH71"/>
    <mergeCell ref="B72:C72"/>
    <mergeCell ref="D72:F72"/>
    <mergeCell ref="G72:N72"/>
    <mergeCell ref="P72:W72"/>
    <mergeCell ref="X72:Z72"/>
    <mergeCell ref="AB72:AD72"/>
    <mergeCell ref="AE72:AH72"/>
    <mergeCell ref="B73:C73"/>
    <mergeCell ref="D73:F73"/>
    <mergeCell ref="G73:N73"/>
    <mergeCell ref="P73:W73"/>
    <mergeCell ref="X73:Z73"/>
    <mergeCell ref="AB73:AD73"/>
    <mergeCell ref="AE73:AH73"/>
    <mergeCell ref="B74:C74"/>
    <mergeCell ref="D74:F74"/>
    <mergeCell ref="G74:N74"/>
    <mergeCell ref="P74:W74"/>
    <mergeCell ref="X74:Z74"/>
    <mergeCell ref="AB74:AD74"/>
    <mergeCell ref="AE74:AH74"/>
    <mergeCell ref="B75:C75"/>
    <mergeCell ref="D75:F75"/>
    <mergeCell ref="G75:N75"/>
    <mergeCell ref="P75:W75"/>
    <mergeCell ref="X75:Z75"/>
    <mergeCell ref="AB75:AD75"/>
    <mergeCell ref="AE75:AH75"/>
    <mergeCell ref="B76:C76"/>
    <mergeCell ref="D76:F76"/>
    <mergeCell ref="G76:N76"/>
    <mergeCell ref="P76:W76"/>
    <mergeCell ref="X76:Z76"/>
    <mergeCell ref="AB76:AD76"/>
    <mergeCell ref="AE76:AH76"/>
    <mergeCell ref="B77:C77"/>
    <mergeCell ref="D77:F77"/>
    <mergeCell ref="G77:N77"/>
    <mergeCell ref="P77:W77"/>
    <mergeCell ref="X77:Z77"/>
    <mergeCell ref="AB77:AD77"/>
    <mergeCell ref="AE77:AH77"/>
    <mergeCell ref="B78:C78"/>
    <mergeCell ref="D78:F78"/>
    <mergeCell ref="G78:N78"/>
    <mergeCell ref="P78:W78"/>
    <mergeCell ref="X78:Z78"/>
    <mergeCell ref="AB78:AD78"/>
    <mergeCell ref="AE78:AH78"/>
    <mergeCell ref="B79:C79"/>
    <mergeCell ref="D79:F79"/>
    <mergeCell ref="G79:N79"/>
    <mergeCell ref="P79:W79"/>
    <mergeCell ref="X79:Z79"/>
    <mergeCell ref="AB79:AD79"/>
    <mergeCell ref="AE79:AH79"/>
    <mergeCell ref="B80:C80"/>
    <mergeCell ref="D80:F80"/>
    <mergeCell ref="G80:N80"/>
    <mergeCell ref="P80:W80"/>
    <mergeCell ref="X80:Z80"/>
    <mergeCell ref="AB80:AD80"/>
    <mergeCell ref="AE80:AH80"/>
    <mergeCell ref="B81:C81"/>
    <mergeCell ref="D81:F81"/>
    <mergeCell ref="G81:N81"/>
    <mergeCell ref="P81:W81"/>
    <mergeCell ref="X81:Z81"/>
    <mergeCell ref="AB81:AD81"/>
    <mergeCell ref="AE81:AH81"/>
    <mergeCell ref="B82:C82"/>
    <mergeCell ref="D82:F82"/>
    <mergeCell ref="G82:N82"/>
    <mergeCell ref="P82:W82"/>
    <mergeCell ref="X82:Z82"/>
    <mergeCell ref="AB82:AD82"/>
    <mergeCell ref="AE82:AH82"/>
    <mergeCell ref="Y87:Z87"/>
    <mergeCell ref="AA87:AB87"/>
    <mergeCell ref="B83:C83"/>
    <mergeCell ref="D83:F83"/>
    <mergeCell ref="G83:N83"/>
    <mergeCell ref="P83:W83"/>
    <mergeCell ref="X83:Z83"/>
    <mergeCell ref="AB83:AD83"/>
    <mergeCell ref="AE83:AH83"/>
    <mergeCell ref="A86:F86"/>
    <mergeCell ref="G86:H86"/>
    <mergeCell ref="I86:J86"/>
    <mergeCell ref="K86:O86"/>
    <mergeCell ref="P86:Q86"/>
    <mergeCell ref="S86:X86"/>
    <mergeCell ref="Y86:Z86"/>
    <mergeCell ref="AA86:AB86"/>
    <mergeCell ref="AC86:AG86"/>
    <mergeCell ref="AH86:AI86"/>
    <mergeCell ref="Y89:Z89"/>
    <mergeCell ref="AA89:AB89"/>
    <mergeCell ref="AC87:AD87"/>
    <mergeCell ref="AF87:AG87"/>
    <mergeCell ref="AH87:AI87"/>
    <mergeCell ref="B88:F88"/>
    <mergeCell ref="G88:H88"/>
    <mergeCell ref="I88:J88"/>
    <mergeCell ref="K88:L88"/>
    <mergeCell ref="N88:O88"/>
    <mergeCell ref="P88:Q88"/>
    <mergeCell ref="T88:X88"/>
    <mergeCell ref="Y88:Z88"/>
    <mergeCell ref="AA88:AB88"/>
    <mergeCell ref="AC88:AD88"/>
    <mergeCell ref="AF88:AG88"/>
    <mergeCell ref="AH88:AI88"/>
    <mergeCell ref="B87:F87"/>
    <mergeCell ref="G87:H87"/>
    <mergeCell ref="I87:J87"/>
    <mergeCell ref="K87:L87"/>
    <mergeCell ref="N87:O87"/>
    <mergeCell ref="P87:Q87"/>
    <mergeCell ref="T87:X87"/>
    <mergeCell ref="AA92:AB92"/>
    <mergeCell ref="AC92:AG92"/>
    <mergeCell ref="AC89:AD89"/>
    <mergeCell ref="AF89:AG89"/>
    <mergeCell ref="AH89:AI89"/>
    <mergeCell ref="B90:F90"/>
    <mergeCell ref="G90:H90"/>
    <mergeCell ref="I90:J90"/>
    <mergeCell ref="K90:L90"/>
    <mergeCell ref="N90:O90"/>
    <mergeCell ref="P90:Q90"/>
    <mergeCell ref="T90:X90"/>
    <mergeCell ref="Y90:Z90"/>
    <mergeCell ref="AA90:AB90"/>
    <mergeCell ref="AC90:AD90"/>
    <mergeCell ref="AF90:AG90"/>
    <mergeCell ref="AH90:AI90"/>
    <mergeCell ref="B89:F89"/>
    <mergeCell ref="G89:H89"/>
    <mergeCell ref="I89:J89"/>
    <mergeCell ref="K89:L89"/>
    <mergeCell ref="N89:O89"/>
    <mergeCell ref="P89:Q89"/>
    <mergeCell ref="T89:X89"/>
    <mergeCell ref="P94:Q94"/>
    <mergeCell ref="T94:X94"/>
    <mergeCell ref="Y94:Z94"/>
    <mergeCell ref="AA94:AB94"/>
    <mergeCell ref="AH92:AI92"/>
    <mergeCell ref="B93:F93"/>
    <mergeCell ref="G93:H93"/>
    <mergeCell ref="I93:J93"/>
    <mergeCell ref="K93:L93"/>
    <mergeCell ref="N93:O93"/>
    <mergeCell ref="P93:Q93"/>
    <mergeCell ref="T93:X93"/>
    <mergeCell ref="Y93:Z93"/>
    <mergeCell ref="AA93:AB93"/>
    <mergeCell ref="AC93:AD93"/>
    <mergeCell ref="AF93:AG93"/>
    <mergeCell ref="AH93:AI93"/>
    <mergeCell ref="A92:F92"/>
    <mergeCell ref="G92:H92"/>
    <mergeCell ref="I92:J92"/>
    <mergeCell ref="K92:O92"/>
    <mergeCell ref="P92:Q92"/>
    <mergeCell ref="S92:X92"/>
    <mergeCell ref="Y92:Z92"/>
    <mergeCell ref="AC94:AD94"/>
    <mergeCell ref="AF94:AG94"/>
    <mergeCell ref="AH94:AI94"/>
    <mergeCell ref="B95:F95"/>
    <mergeCell ref="G95:H95"/>
    <mergeCell ref="I95:J95"/>
    <mergeCell ref="K95:L95"/>
    <mergeCell ref="N95:O95"/>
    <mergeCell ref="P95:Q95"/>
    <mergeCell ref="T95:X95"/>
    <mergeCell ref="Y95:Z95"/>
    <mergeCell ref="AA95:AB95"/>
    <mergeCell ref="AC95:AD95"/>
    <mergeCell ref="AF95:AG95"/>
    <mergeCell ref="AH95:AI95"/>
    <mergeCell ref="B94:F94"/>
    <mergeCell ref="G94:H94"/>
    <mergeCell ref="I94:J94"/>
    <mergeCell ref="K94:L94"/>
    <mergeCell ref="N94:O94"/>
  </mergeCells>
  <phoneticPr fontId="2" type="noConversion"/>
  <dataValidations xWindow="176" yWindow="579" count="1">
    <dataValidation type="whole" allowBlank="1" showInputMessage="1" showErrorMessage="1" errorTitle="Fehler" error="Bitte halten Sie sich an die Vorgaben! _x000a__x000a_möglicher Fehler: der Punkt_x000a__x000a_" promptTitle="Platzierung" prompt="Hier können Sie die Platzierung angeben._x000a__x000a_Wichtig! Ohne Punkt!" sqref="A87:A90 S87:S90 A93:A95 S93:S95 A37:A40 S37:S40 A44:A46 S44:S46" xr:uid="{69A0C48C-B287-4F44-AF42-7B5822FA0861}">
      <formula1>1</formula1>
      <formula2>4</formula2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&amp;C&amp;"Arial,Fett"&amp;14Spielplan für &amp;F</oddHeader>
    <oddFooter>&amp;LVorlage: &amp;F erstellt am &amp;D &amp;T&amp;RSeite: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Einführung &amp; Erklärung</vt:lpstr>
      <vt:lpstr>Spielplan</vt:lpstr>
      <vt:lpstr>Spielplan!Druckbereich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Münkewarf</dc:creator>
  <cp:lastModifiedBy>Matthias Münkewarf</cp:lastModifiedBy>
  <cp:lastPrinted>2023-05-08T09:50:42Z</cp:lastPrinted>
  <dcterms:created xsi:type="dcterms:W3CDTF">2022-07-15T14:05:06Z</dcterms:created>
  <dcterms:modified xsi:type="dcterms:W3CDTF">2023-05-08T09:51:06Z</dcterms:modified>
</cp:coreProperties>
</file>